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hidePivotFieldList="1" defaultThemeVersion="124226"/>
  <bookViews>
    <workbookView xWindow="240" yWindow="108" windowWidth="14808" windowHeight="8016" firstSheet="1" activeTab="1"/>
  </bookViews>
  <sheets>
    <sheet name="Överblick (Arbetsområde) " sheetId="5" state="hidden" r:id="rId1"/>
    <sheet name="Grundskola" sheetId="2" r:id="rId2"/>
    <sheet name="Gymnasieskola " sheetId="4" r:id="rId3"/>
    <sheet name="Diagram_HM_typ" sheetId="6" state="hidden" r:id="rId4"/>
    <sheet name="Att tolka statistiken" sheetId="3" r:id="rId5"/>
  </sheets>
  <definedNames>
    <definedName name="_xlnm._FilterDatabase" localSheetId="1" hidden="1">Grundskola!$A$12:$LF$297</definedName>
    <definedName name="_xlnm._FilterDatabase" localSheetId="2" hidden="1">'Gymnasieskola '!$A$12:$V$12</definedName>
    <definedName name="Utsnitt_Antal_arbetsområden_med_brister">#N/A</definedName>
    <definedName name="Utsnitt_Huvudmannatyp">#N/A</definedName>
    <definedName name="Utsnitt_Skolform">#N/A</definedName>
    <definedName name="Utsnitt_Skolform1">#N/A</definedName>
  </definedNames>
  <calcPr calcId="152511"/>
  <pivotCaches>
    <pivotCache cacheId="1" r:id="rId6"/>
  </pivotCaches>
  <extLst>
    <ext xmlns:x14="http://schemas.microsoft.com/office/spreadsheetml/2009/9/main" uri="{BBE1A952-AA13-448e-AADC-164F8A28A991}">
      <x14:slicerCaches>
        <x14:slicerCache r:id="rId7"/>
      </x14:slicerCaches>
    </ex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8"/>
        <x14:slicerCache r:id="rId9"/>
        <x14:slicerCache r:id="rId10"/>
      </x15:slicerCaches>
    </ext>
  </extLst>
</workbook>
</file>

<file path=xl/calcChain.xml><?xml version="1.0" encoding="utf-8"?>
<calcChain xmlns="http://schemas.openxmlformats.org/spreadsheetml/2006/main">
  <c r="E4" i="5" l="1"/>
  <c r="E3" i="5"/>
  <c r="F73" i="4" l="1"/>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E6" i="4" s="1"/>
  <c r="F6" i="4" s="1"/>
  <c r="F13" i="4"/>
  <c r="V12" i="4"/>
  <c r="U12" i="4"/>
  <c r="T12" i="4"/>
  <c r="S12" i="4"/>
  <c r="R12" i="4"/>
  <c r="Q12" i="4"/>
  <c r="P12" i="4"/>
  <c r="O12" i="4"/>
  <c r="N12" i="4"/>
  <c r="M12" i="4"/>
  <c r="L12" i="4"/>
  <c r="K12" i="4"/>
  <c r="J12" i="4"/>
  <c r="I12" i="4"/>
  <c r="H12" i="4"/>
  <c r="G12" i="4"/>
  <c r="E5" i="4"/>
  <c r="E7" i="4" l="1"/>
  <c r="F7" i="4" s="1"/>
  <c r="E5" i="2"/>
  <c r="F13" i="2"/>
  <c r="G12" i="2" l="1"/>
  <c r="F186" i="2" l="1"/>
  <c r="F182" i="2"/>
  <c r="F178" i="2"/>
  <c r="F174" i="2"/>
  <c r="F170" i="2"/>
  <c r="F166" i="2"/>
  <c r="F162" i="2"/>
  <c r="F158" i="2"/>
  <c r="F154" i="2"/>
  <c r="F150" i="2"/>
  <c r="F146" i="2"/>
  <c r="F142" i="2"/>
  <c r="F138" i="2"/>
  <c r="F134" i="2"/>
  <c r="F130" i="2"/>
  <c r="F126" i="2"/>
  <c r="F122" i="2"/>
  <c r="F118" i="2"/>
  <c r="F114" i="2"/>
  <c r="F110" i="2"/>
  <c r="F106" i="2"/>
  <c r="F102" i="2"/>
  <c r="F98" i="2"/>
  <c r="F94" i="2"/>
  <c r="F90" i="2"/>
  <c r="F86" i="2"/>
  <c r="F82" i="2"/>
  <c r="F78" i="2"/>
  <c r="F74" i="2"/>
  <c r="F70" i="2"/>
  <c r="F66" i="2"/>
  <c r="F62" i="2"/>
  <c r="F58" i="2"/>
  <c r="F54" i="2"/>
  <c r="F50" i="2"/>
  <c r="F46" i="2"/>
  <c r="F42" i="2"/>
  <c r="F38" i="2"/>
  <c r="F34" i="2"/>
  <c r="F30" i="2"/>
  <c r="F26" i="2"/>
  <c r="F22" i="2"/>
  <c r="F18" i="2"/>
  <c r="V12" i="2"/>
  <c r="F15" i="2"/>
  <c r="F16" i="2"/>
  <c r="F17" i="2"/>
  <c r="F19" i="2"/>
  <c r="F20" i="2"/>
  <c r="F21" i="2"/>
  <c r="F23" i="2"/>
  <c r="F24" i="2"/>
  <c r="F25" i="2"/>
  <c r="F27" i="2"/>
  <c r="F28" i="2"/>
  <c r="F29" i="2"/>
  <c r="F31" i="2"/>
  <c r="F32" i="2"/>
  <c r="F33" i="2"/>
  <c r="F35" i="2"/>
  <c r="F36" i="2"/>
  <c r="F37" i="2"/>
  <c r="F39" i="2"/>
  <c r="F40" i="2"/>
  <c r="F41" i="2"/>
  <c r="F43" i="2"/>
  <c r="F44" i="2"/>
  <c r="F45" i="2"/>
  <c r="F47" i="2"/>
  <c r="F48" i="2"/>
  <c r="F49" i="2"/>
  <c r="F51" i="2"/>
  <c r="F52" i="2"/>
  <c r="F53" i="2"/>
  <c r="F55" i="2"/>
  <c r="F56" i="2"/>
  <c r="F57" i="2"/>
  <c r="F59" i="2"/>
  <c r="F60" i="2"/>
  <c r="F61" i="2"/>
  <c r="F63" i="2"/>
  <c r="F64" i="2"/>
  <c r="F65" i="2"/>
  <c r="F67" i="2"/>
  <c r="F68" i="2"/>
  <c r="F69" i="2"/>
  <c r="F71" i="2"/>
  <c r="F72" i="2"/>
  <c r="F73" i="2"/>
  <c r="F75" i="2"/>
  <c r="F76" i="2"/>
  <c r="F77" i="2"/>
  <c r="F79" i="2"/>
  <c r="F80" i="2"/>
  <c r="F81" i="2"/>
  <c r="F83" i="2"/>
  <c r="F84" i="2"/>
  <c r="F85" i="2"/>
  <c r="F87" i="2"/>
  <c r="F88" i="2"/>
  <c r="F89" i="2"/>
  <c r="F91" i="2"/>
  <c r="F92" i="2"/>
  <c r="F93" i="2"/>
  <c r="F95" i="2"/>
  <c r="F96" i="2"/>
  <c r="F97" i="2"/>
  <c r="F99" i="2"/>
  <c r="F100" i="2"/>
  <c r="F101" i="2"/>
  <c r="F103" i="2"/>
  <c r="F104" i="2"/>
  <c r="F105" i="2"/>
  <c r="F107" i="2"/>
  <c r="F108" i="2"/>
  <c r="F109" i="2"/>
  <c r="F111" i="2"/>
  <c r="F112" i="2"/>
  <c r="F113" i="2"/>
  <c r="F115" i="2"/>
  <c r="F116" i="2"/>
  <c r="F117" i="2"/>
  <c r="F119" i="2"/>
  <c r="F120" i="2"/>
  <c r="F121" i="2"/>
  <c r="F123" i="2"/>
  <c r="F124" i="2"/>
  <c r="F125" i="2"/>
  <c r="F127" i="2"/>
  <c r="F128" i="2"/>
  <c r="F129" i="2"/>
  <c r="F131" i="2"/>
  <c r="F132" i="2"/>
  <c r="F133" i="2"/>
  <c r="F135" i="2"/>
  <c r="F136" i="2"/>
  <c r="F137" i="2"/>
  <c r="F139" i="2"/>
  <c r="F140" i="2"/>
  <c r="F141" i="2"/>
  <c r="F143" i="2"/>
  <c r="F144" i="2"/>
  <c r="F145" i="2"/>
  <c r="F147" i="2"/>
  <c r="F148" i="2"/>
  <c r="F149" i="2"/>
  <c r="F151" i="2"/>
  <c r="F152" i="2"/>
  <c r="F153" i="2"/>
  <c r="F155" i="2"/>
  <c r="F156" i="2"/>
  <c r="F157" i="2"/>
  <c r="F159" i="2"/>
  <c r="F160" i="2"/>
  <c r="F161" i="2"/>
  <c r="F163" i="2"/>
  <c r="F164" i="2"/>
  <c r="F165" i="2"/>
  <c r="F167" i="2"/>
  <c r="F168" i="2"/>
  <c r="F169" i="2"/>
  <c r="F171" i="2"/>
  <c r="F172" i="2"/>
  <c r="F173" i="2"/>
  <c r="F175" i="2"/>
  <c r="F176" i="2"/>
  <c r="F177" i="2"/>
  <c r="F179" i="2"/>
  <c r="F180" i="2"/>
  <c r="F181" i="2"/>
  <c r="F183" i="2"/>
  <c r="F184" i="2"/>
  <c r="F185" i="2"/>
  <c r="F187" i="2"/>
  <c r="F188" i="2"/>
  <c r="F189" i="2"/>
  <c r="F14" i="2" l="1"/>
  <c r="E7" i="2" s="1"/>
  <c r="H12" i="2"/>
  <c r="I12" i="2"/>
  <c r="J12" i="2"/>
  <c r="K12" i="2"/>
  <c r="L12" i="2"/>
  <c r="M12" i="2"/>
  <c r="N12" i="2"/>
  <c r="O12" i="2"/>
  <c r="P12" i="2"/>
  <c r="Q12" i="2"/>
  <c r="R12" i="2"/>
  <c r="S12" i="2"/>
  <c r="T12" i="2"/>
  <c r="U12" i="2"/>
  <c r="I252" i="5" l="1"/>
  <c r="E252" i="5"/>
  <c r="G251" i="5"/>
  <c r="I250" i="5"/>
  <c r="E250" i="5"/>
  <c r="G249" i="5"/>
  <c r="I248" i="5"/>
  <c r="E248" i="5"/>
  <c r="G247" i="5"/>
  <c r="I246" i="5"/>
  <c r="E246" i="5"/>
  <c r="G245" i="5"/>
  <c r="I244" i="5"/>
  <c r="E244" i="5"/>
  <c r="G243" i="5"/>
  <c r="I242" i="5"/>
  <c r="E242" i="5"/>
  <c r="G241" i="5"/>
  <c r="I240" i="5"/>
  <c r="E240" i="5"/>
  <c r="G239" i="5"/>
  <c r="I238" i="5"/>
  <c r="E238" i="5"/>
  <c r="G237" i="5"/>
  <c r="I236" i="5"/>
  <c r="E236" i="5"/>
  <c r="G235" i="5"/>
  <c r="I234" i="5"/>
  <c r="E234" i="5"/>
  <c r="G233" i="5"/>
  <c r="I232" i="5"/>
  <c r="E232" i="5"/>
  <c r="G231" i="5"/>
  <c r="I230" i="5"/>
  <c r="E230" i="5"/>
  <c r="G229" i="5"/>
  <c r="I228" i="5"/>
  <c r="E228" i="5"/>
  <c r="G227" i="5"/>
  <c r="I226" i="5"/>
  <c r="E226" i="5"/>
  <c r="G225" i="5"/>
  <c r="I224" i="5"/>
  <c r="E224" i="5"/>
  <c r="G223" i="5"/>
  <c r="I222" i="5"/>
  <c r="E222" i="5"/>
  <c r="G221" i="5"/>
  <c r="I220" i="5"/>
  <c r="E220" i="5"/>
  <c r="G219" i="5"/>
  <c r="I218" i="5"/>
  <c r="E218" i="5"/>
  <c r="G217" i="5"/>
  <c r="I216" i="5"/>
  <c r="E216" i="5"/>
  <c r="G215" i="5"/>
  <c r="I214" i="5"/>
  <c r="E214" i="5"/>
  <c r="G213" i="5"/>
  <c r="I212" i="5"/>
  <c r="E212" i="5"/>
  <c r="G211" i="5"/>
  <c r="I210" i="5"/>
  <c r="E210" i="5"/>
  <c r="G209" i="5"/>
  <c r="I208" i="5"/>
  <c r="E208" i="5"/>
  <c r="G207" i="5"/>
  <c r="I206" i="5"/>
  <c r="E206" i="5"/>
  <c r="G205" i="5"/>
  <c r="I204" i="5"/>
  <c r="E204" i="5"/>
  <c r="G203" i="5"/>
  <c r="I202" i="5"/>
  <c r="E202" i="5"/>
  <c r="G201" i="5"/>
  <c r="I200" i="5"/>
  <c r="E200" i="5"/>
  <c r="G199" i="5"/>
  <c r="I198" i="5"/>
  <c r="E198" i="5"/>
  <c r="G197" i="5"/>
  <c r="I196" i="5"/>
  <c r="H252" i="5"/>
  <c r="D252" i="5"/>
  <c r="F251" i="5"/>
  <c r="H250" i="5"/>
  <c r="D250" i="5"/>
  <c r="F249" i="5"/>
  <c r="H248" i="5"/>
  <c r="D248" i="5"/>
  <c r="F247" i="5"/>
  <c r="H246" i="5"/>
  <c r="D246" i="5"/>
  <c r="F245" i="5"/>
  <c r="H244" i="5"/>
  <c r="D244" i="5"/>
  <c r="F243" i="5"/>
  <c r="H242" i="5"/>
  <c r="D242" i="5"/>
  <c r="F241" i="5"/>
  <c r="H240" i="5"/>
  <c r="D240" i="5"/>
  <c r="F239" i="5"/>
  <c r="H238" i="5"/>
  <c r="D238" i="5"/>
  <c r="F237" i="5"/>
  <c r="H236" i="5"/>
  <c r="D236" i="5"/>
  <c r="F235" i="5"/>
  <c r="H234" i="5"/>
  <c r="D234" i="5"/>
  <c r="F233" i="5"/>
  <c r="H232" i="5"/>
  <c r="D232" i="5"/>
  <c r="F231" i="5"/>
  <c r="H230" i="5"/>
  <c r="D230" i="5"/>
  <c r="F229" i="5"/>
  <c r="H228" i="5"/>
  <c r="D228" i="5"/>
  <c r="F227" i="5"/>
  <c r="H226" i="5"/>
  <c r="D226" i="5"/>
  <c r="F225" i="5"/>
  <c r="H224" i="5"/>
  <c r="D224" i="5"/>
  <c r="F223" i="5"/>
  <c r="H222" i="5"/>
  <c r="D222" i="5"/>
  <c r="F221" i="5"/>
  <c r="H220" i="5"/>
  <c r="D220" i="5"/>
  <c r="F219" i="5"/>
  <c r="H218" i="5"/>
  <c r="D218" i="5"/>
  <c r="F217" i="5"/>
  <c r="H216" i="5"/>
  <c r="D216" i="5"/>
  <c r="F215" i="5"/>
  <c r="H214" i="5"/>
  <c r="D214" i="5"/>
  <c r="F213" i="5"/>
  <c r="H212" i="5"/>
  <c r="D212" i="5"/>
  <c r="F211" i="5"/>
  <c r="H210" i="5"/>
  <c r="D210" i="5"/>
  <c r="F209" i="5"/>
  <c r="H208" i="5"/>
  <c r="D208" i="5"/>
  <c r="F207" i="5"/>
  <c r="H206" i="5"/>
  <c r="D206" i="5"/>
  <c r="F205" i="5"/>
  <c r="H204" i="5"/>
  <c r="D204" i="5"/>
  <c r="F203" i="5"/>
  <c r="H202" i="5"/>
  <c r="D202" i="5"/>
  <c r="F201" i="5"/>
  <c r="H200" i="5"/>
  <c r="D200" i="5"/>
  <c r="F199" i="5"/>
  <c r="H198" i="5"/>
  <c r="D198" i="5"/>
  <c r="G252" i="5"/>
  <c r="I251" i="5"/>
  <c r="E251" i="5"/>
  <c r="G250" i="5"/>
  <c r="I249" i="5"/>
  <c r="E249" i="5"/>
  <c r="G248" i="5"/>
  <c r="I247" i="5"/>
  <c r="E247" i="5"/>
  <c r="G246" i="5"/>
  <c r="I245" i="5"/>
  <c r="E245" i="5"/>
  <c r="G244" i="5"/>
  <c r="I243" i="5"/>
  <c r="E243" i="5"/>
  <c r="G242" i="5"/>
  <c r="I241" i="5"/>
  <c r="E241" i="5"/>
  <c r="G240" i="5"/>
  <c r="I239" i="5"/>
  <c r="E239" i="5"/>
  <c r="G238" i="5"/>
  <c r="I237" i="5"/>
  <c r="E237" i="5"/>
  <c r="G236" i="5"/>
  <c r="I235" i="5"/>
  <c r="E235" i="5"/>
  <c r="G234" i="5"/>
  <c r="I233" i="5"/>
  <c r="E233" i="5"/>
  <c r="G232" i="5"/>
  <c r="I231" i="5"/>
  <c r="E231" i="5"/>
  <c r="G230" i="5"/>
  <c r="I229" i="5"/>
  <c r="E229" i="5"/>
  <c r="G228" i="5"/>
  <c r="I227" i="5"/>
  <c r="E227" i="5"/>
  <c r="G226" i="5"/>
  <c r="I225" i="5"/>
  <c r="E225" i="5"/>
  <c r="G224" i="5"/>
  <c r="I223" i="5"/>
  <c r="E223" i="5"/>
  <c r="G222" i="5"/>
  <c r="I221" i="5"/>
  <c r="E221" i="5"/>
  <c r="G220" i="5"/>
  <c r="I219" i="5"/>
  <c r="E219" i="5"/>
  <c r="G218" i="5"/>
  <c r="I217" i="5"/>
  <c r="E217" i="5"/>
  <c r="G216" i="5"/>
  <c r="I215" i="5"/>
  <c r="E215" i="5"/>
  <c r="G214" i="5"/>
  <c r="I213" i="5"/>
  <c r="E213" i="5"/>
  <c r="G212" i="5"/>
  <c r="I211" i="5"/>
  <c r="E211" i="5"/>
  <c r="G210" i="5"/>
  <c r="I209" i="5"/>
  <c r="E209" i="5"/>
  <c r="G208" i="5"/>
  <c r="I207" i="5"/>
  <c r="E207" i="5"/>
  <c r="G206" i="5"/>
  <c r="I205" i="5"/>
  <c r="E205" i="5"/>
  <c r="G204" i="5"/>
  <c r="I203" i="5"/>
  <c r="E203" i="5"/>
  <c r="G202" i="5"/>
  <c r="I201" i="5"/>
  <c r="E201" i="5"/>
  <c r="G200" i="5"/>
  <c r="I199" i="5"/>
  <c r="E199" i="5"/>
  <c r="G198" i="5"/>
  <c r="I197" i="5"/>
  <c r="E197" i="5"/>
  <c r="G196" i="5"/>
  <c r="F252" i="5"/>
  <c r="H249" i="5"/>
  <c r="D247" i="5"/>
  <c r="F244" i="5"/>
  <c r="H241" i="5"/>
  <c r="D239" i="5"/>
  <c r="F236" i="5"/>
  <c r="H233" i="5"/>
  <c r="D231" i="5"/>
  <c r="F228" i="5"/>
  <c r="H225" i="5"/>
  <c r="D223" i="5"/>
  <c r="F220" i="5"/>
  <c r="H217" i="5"/>
  <c r="D215" i="5"/>
  <c r="F212" i="5"/>
  <c r="H209" i="5"/>
  <c r="D207" i="5"/>
  <c r="F204" i="5"/>
  <c r="H201" i="5"/>
  <c r="D199" i="5"/>
  <c r="D197" i="5"/>
  <c r="D196" i="5"/>
  <c r="F195" i="5"/>
  <c r="H194" i="5"/>
  <c r="D194" i="5"/>
  <c r="F193" i="5"/>
  <c r="H192" i="5"/>
  <c r="D192" i="5"/>
  <c r="F191" i="5"/>
  <c r="H190" i="5"/>
  <c r="D190" i="5"/>
  <c r="F189" i="5"/>
  <c r="H188" i="5"/>
  <c r="D188" i="5"/>
  <c r="F187" i="5"/>
  <c r="H186" i="5"/>
  <c r="D186" i="5"/>
  <c r="F185" i="5"/>
  <c r="H184" i="5"/>
  <c r="D184" i="5"/>
  <c r="F183" i="5"/>
  <c r="H182" i="5"/>
  <c r="D182" i="5"/>
  <c r="F181" i="5"/>
  <c r="H180" i="5"/>
  <c r="D180" i="5"/>
  <c r="F179" i="5"/>
  <c r="H178" i="5"/>
  <c r="D178" i="5"/>
  <c r="F177" i="5"/>
  <c r="H176" i="5"/>
  <c r="D176" i="5"/>
  <c r="F175" i="5"/>
  <c r="H174" i="5"/>
  <c r="D174" i="5"/>
  <c r="F173" i="5"/>
  <c r="H172" i="5"/>
  <c r="D172" i="5"/>
  <c r="F171" i="5"/>
  <c r="H170" i="5"/>
  <c r="D170" i="5"/>
  <c r="F169" i="5"/>
  <c r="H168" i="5"/>
  <c r="D168" i="5"/>
  <c r="F167" i="5"/>
  <c r="H166" i="5"/>
  <c r="D166" i="5"/>
  <c r="F165" i="5"/>
  <c r="H164" i="5"/>
  <c r="D164" i="5"/>
  <c r="F163" i="5"/>
  <c r="H162" i="5"/>
  <c r="D162" i="5"/>
  <c r="F161" i="5"/>
  <c r="H160" i="5"/>
  <c r="D160" i="5"/>
  <c r="F159" i="5"/>
  <c r="H158" i="5"/>
  <c r="D158" i="5"/>
  <c r="F157" i="5"/>
  <c r="H156" i="5"/>
  <c r="D156" i="5"/>
  <c r="F155" i="5"/>
  <c r="H154" i="5"/>
  <c r="H251" i="5"/>
  <c r="D249" i="5"/>
  <c r="F246" i="5"/>
  <c r="H243" i="5"/>
  <c r="D241" i="5"/>
  <c r="F238" i="5"/>
  <c r="H235" i="5"/>
  <c r="D233" i="5"/>
  <c r="F230" i="5"/>
  <c r="H227" i="5"/>
  <c r="D225" i="5"/>
  <c r="F222" i="5"/>
  <c r="H219" i="5"/>
  <c r="D217" i="5"/>
  <c r="F214" i="5"/>
  <c r="H211" i="5"/>
  <c r="D209" i="5"/>
  <c r="F206" i="5"/>
  <c r="H203" i="5"/>
  <c r="D201" i="5"/>
  <c r="F198" i="5"/>
  <c r="H196" i="5"/>
  <c r="I195" i="5"/>
  <c r="E195" i="5"/>
  <c r="G194" i="5"/>
  <c r="I193" i="5"/>
  <c r="E193" i="5"/>
  <c r="G192" i="5"/>
  <c r="I191" i="5"/>
  <c r="E191" i="5"/>
  <c r="G190" i="5"/>
  <c r="I189" i="5"/>
  <c r="E189" i="5"/>
  <c r="G188" i="5"/>
  <c r="I187" i="5"/>
  <c r="E187" i="5"/>
  <c r="G186" i="5"/>
  <c r="I185" i="5"/>
  <c r="E185" i="5"/>
  <c r="G184" i="5"/>
  <c r="I183" i="5"/>
  <c r="E183" i="5"/>
  <c r="G182" i="5"/>
  <c r="I181" i="5"/>
  <c r="E181" i="5"/>
  <c r="G180" i="5"/>
  <c r="I179" i="5"/>
  <c r="E179" i="5"/>
  <c r="G178" i="5"/>
  <c r="I177" i="5"/>
  <c r="E177" i="5"/>
  <c r="G176" i="5"/>
  <c r="I175" i="5"/>
  <c r="E175" i="5"/>
  <c r="G174" i="5"/>
  <c r="I173" i="5"/>
  <c r="E173" i="5"/>
  <c r="G172" i="5"/>
  <c r="I171" i="5"/>
  <c r="E171" i="5"/>
  <c r="G170" i="5"/>
  <c r="I169" i="5"/>
  <c r="E169" i="5"/>
  <c r="G168" i="5"/>
  <c r="I167" i="5"/>
  <c r="E167" i="5"/>
  <c r="G166" i="5"/>
  <c r="I165" i="5"/>
  <c r="E165" i="5"/>
  <c r="G164" i="5"/>
  <c r="I163" i="5"/>
  <c r="E163" i="5"/>
  <c r="G162" i="5"/>
  <c r="I161" i="5"/>
  <c r="E161" i="5"/>
  <c r="G160" i="5"/>
  <c r="I159" i="5"/>
  <c r="E159" i="5"/>
  <c r="G158" i="5"/>
  <c r="I157" i="5"/>
  <c r="E157" i="5"/>
  <c r="G156" i="5"/>
  <c r="I155" i="5"/>
  <c r="E155" i="5"/>
  <c r="D251" i="5"/>
  <c r="F248" i="5"/>
  <c r="H245" i="5"/>
  <c r="D243" i="5"/>
  <c r="F240" i="5"/>
  <c r="H237" i="5"/>
  <c r="D235" i="5"/>
  <c r="F232" i="5"/>
  <c r="H229" i="5"/>
  <c r="D227" i="5"/>
  <c r="F224" i="5"/>
  <c r="H221" i="5"/>
  <c r="D219" i="5"/>
  <c r="F216" i="5"/>
  <c r="H213" i="5"/>
  <c r="D211" i="5"/>
  <c r="F208" i="5"/>
  <c r="H205" i="5"/>
  <c r="D203" i="5"/>
  <c r="F200" i="5"/>
  <c r="H197" i="5"/>
  <c r="F196" i="5"/>
  <c r="H195" i="5"/>
  <c r="D195" i="5"/>
  <c r="F194" i="5"/>
  <c r="H193" i="5"/>
  <c r="D193" i="5"/>
  <c r="F192" i="5"/>
  <c r="H191" i="5"/>
  <c r="D191" i="5"/>
  <c r="F190" i="5"/>
  <c r="H189" i="5"/>
  <c r="D189" i="5"/>
  <c r="F188" i="5"/>
  <c r="H187" i="5"/>
  <c r="D187" i="5"/>
  <c r="F186" i="5"/>
  <c r="H185" i="5"/>
  <c r="D185" i="5"/>
  <c r="F184" i="5"/>
  <c r="H183" i="5"/>
  <c r="D183" i="5"/>
  <c r="F182" i="5"/>
  <c r="H181" i="5"/>
  <c r="D181" i="5"/>
  <c r="F180" i="5"/>
  <c r="H179" i="5"/>
  <c r="D179" i="5"/>
  <c r="F178" i="5"/>
  <c r="H177" i="5"/>
  <c r="D177" i="5"/>
  <c r="F176" i="5"/>
  <c r="H175" i="5"/>
  <c r="D175" i="5"/>
  <c r="F174" i="5"/>
  <c r="H173" i="5"/>
  <c r="D173" i="5"/>
  <c r="F172" i="5"/>
  <c r="H171" i="5"/>
  <c r="D171" i="5"/>
  <c r="F170" i="5"/>
  <c r="H169" i="5"/>
  <c r="D169" i="5"/>
  <c r="F168" i="5"/>
  <c r="H167" i="5"/>
  <c r="D167" i="5"/>
  <c r="F166" i="5"/>
  <c r="H165" i="5"/>
  <c r="D165" i="5"/>
  <c r="F164" i="5"/>
  <c r="H163" i="5"/>
  <c r="D163" i="5"/>
  <c r="F162" i="5"/>
  <c r="H161" i="5"/>
  <c r="D161" i="5"/>
  <c r="F160" i="5"/>
  <c r="H159" i="5"/>
  <c r="D159" i="5"/>
  <c r="F158" i="5"/>
  <c r="H157" i="5"/>
  <c r="D157" i="5"/>
  <c r="F156" i="5"/>
  <c r="H155" i="5"/>
  <c r="D155" i="5"/>
  <c r="F154" i="5"/>
  <c r="H153" i="5"/>
  <c r="F250" i="5"/>
  <c r="H239" i="5"/>
  <c r="D229" i="5"/>
  <c r="F218" i="5"/>
  <c r="H207" i="5"/>
  <c r="F197" i="5"/>
  <c r="E194" i="5"/>
  <c r="G191" i="5"/>
  <c r="I188" i="5"/>
  <c r="E186" i="5"/>
  <c r="G183" i="5"/>
  <c r="I180" i="5"/>
  <c r="E178" i="5"/>
  <c r="G175" i="5"/>
  <c r="I172" i="5"/>
  <c r="E170" i="5"/>
  <c r="G167" i="5"/>
  <c r="I164" i="5"/>
  <c r="E162" i="5"/>
  <c r="G159" i="5"/>
  <c r="I156" i="5"/>
  <c r="G154" i="5"/>
  <c r="G153" i="5"/>
  <c r="I152" i="5"/>
  <c r="E152" i="5"/>
  <c r="G151" i="5"/>
  <c r="I150" i="5"/>
  <c r="E150" i="5"/>
  <c r="G149" i="5"/>
  <c r="I148" i="5"/>
  <c r="E148" i="5"/>
  <c r="G147" i="5"/>
  <c r="I146" i="5"/>
  <c r="E146" i="5"/>
  <c r="G145" i="5"/>
  <c r="I144" i="5"/>
  <c r="E144" i="5"/>
  <c r="G143" i="5"/>
  <c r="I142" i="5"/>
  <c r="E142" i="5"/>
  <c r="G141" i="5"/>
  <c r="I140" i="5"/>
  <c r="E140" i="5"/>
  <c r="G139" i="5"/>
  <c r="I138" i="5"/>
  <c r="E138" i="5"/>
  <c r="G137" i="5"/>
  <c r="I136" i="5"/>
  <c r="E136" i="5"/>
  <c r="G135" i="5"/>
  <c r="I134" i="5"/>
  <c r="E134" i="5"/>
  <c r="G133" i="5"/>
  <c r="I132" i="5"/>
  <c r="E132" i="5"/>
  <c r="G131" i="5"/>
  <c r="I130" i="5"/>
  <c r="E130" i="5"/>
  <c r="G129" i="5"/>
  <c r="I128" i="5"/>
  <c r="E128" i="5"/>
  <c r="G127" i="5"/>
  <c r="I126" i="5"/>
  <c r="E126" i="5"/>
  <c r="G125" i="5"/>
  <c r="I124" i="5"/>
  <c r="E124" i="5"/>
  <c r="G123" i="5"/>
  <c r="I122" i="5"/>
  <c r="E122" i="5"/>
  <c r="G121" i="5"/>
  <c r="I120" i="5"/>
  <c r="E120" i="5"/>
  <c r="G119" i="5"/>
  <c r="I118" i="5"/>
  <c r="E118" i="5"/>
  <c r="G117" i="5"/>
  <c r="I116" i="5"/>
  <c r="E116" i="5"/>
  <c r="G115" i="5"/>
  <c r="I114" i="5"/>
  <c r="E114" i="5"/>
  <c r="G113" i="5"/>
  <c r="I112" i="5"/>
  <c r="E112" i="5"/>
  <c r="G111" i="5"/>
  <c r="I110" i="5"/>
  <c r="H247" i="5"/>
  <c r="D237" i="5"/>
  <c r="F226" i="5"/>
  <c r="H215" i="5"/>
  <c r="D205" i="5"/>
  <c r="E196" i="5"/>
  <c r="G193" i="5"/>
  <c r="I190" i="5"/>
  <c r="E188" i="5"/>
  <c r="G185" i="5"/>
  <c r="I182" i="5"/>
  <c r="E180" i="5"/>
  <c r="G177" i="5"/>
  <c r="I174" i="5"/>
  <c r="E172" i="5"/>
  <c r="G169" i="5"/>
  <c r="I166" i="5"/>
  <c r="E164" i="5"/>
  <c r="G161" i="5"/>
  <c r="I158" i="5"/>
  <c r="E156" i="5"/>
  <c r="E154" i="5"/>
  <c r="F153" i="5"/>
  <c r="H152" i="5"/>
  <c r="D152" i="5"/>
  <c r="F151" i="5"/>
  <c r="H150" i="5"/>
  <c r="D150" i="5"/>
  <c r="F149" i="5"/>
  <c r="H148" i="5"/>
  <c r="D148" i="5"/>
  <c r="F147" i="5"/>
  <c r="H146" i="5"/>
  <c r="D146" i="5"/>
  <c r="F145" i="5"/>
  <c r="H144" i="5"/>
  <c r="D144" i="5"/>
  <c r="F143" i="5"/>
  <c r="H142" i="5"/>
  <c r="D142" i="5"/>
  <c r="F141" i="5"/>
  <c r="H140" i="5"/>
  <c r="D140" i="5"/>
  <c r="F139" i="5"/>
  <c r="H138" i="5"/>
  <c r="D138" i="5"/>
  <c r="F137" i="5"/>
  <c r="H136" i="5"/>
  <c r="D136" i="5"/>
  <c r="F135" i="5"/>
  <c r="H134" i="5"/>
  <c r="D134" i="5"/>
  <c r="F133" i="5"/>
  <c r="H132" i="5"/>
  <c r="D132" i="5"/>
  <c r="F131" i="5"/>
  <c r="H130" i="5"/>
  <c r="D130" i="5"/>
  <c r="F129" i="5"/>
  <c r="H128" i="5"/>
  <c r="D128" i="5"/>
  <c r="F127" i="5"/>
  <c r="H126" i="5"/>
  <c r="D126" i="5"/>
  <c r="F125" i="5"/>
  <c r="H124" i="5"/>
  <c r="D124" i="5"/>
  <c r="F123" i="5"/>
  <c r="H122" i="5"/>
  <c r="D122" i="5"/>
  <c r="F121" i="5"/>
  <c r="H120" i="5"/>
  <c r="D120" i="5"/>
  <c r="F119" i="5"/>
  <c r="H118" i="5"/>
  <c r="D118" i="5"/>
  <c r="F117" i="5"/>
  <c r="H116" i="5"/>
  <c r="D116" i="5"/>
  <c r="F115" i="5"/>
  <c r="H114" i="5"/>
  <c r="D114" i="5"/>
  <c r="F113" i="5"/>
  <c r="H112" i="5"/>
  <c r="D112" i="5"/>
  <c r="D245" i="5"/>
  <c r="F234" i="5"/>
  <c r="H223" i="5"/>
  <c r="D213" i="5"/>
  <c r="F202" i="5"/>
  <c r="G195" i="5"/>
  <c r="I192" i="5"/>
  <c r="E190" i="5"/>
  <c r="G187" i="5"/>
  <c r="I184" i="5"/>
  <c r="E182" i="5"/>
  <c r="G179" i="5"/>
  <c r="I176" i="5"/>
  <c r="E174" i="5"/>
  <c r="G171" i="5"/>
  <c r="I168" i="5"/>
  <c r="E166" i="5"/>
  <c r="G163" i="5"/>
  <c r="I160" i="5"/>
  <c r="E158" i="5"/>
  <c r="G155" i="5"/>
  <c r="D154" i="5"/>
  <c r="E153" i="5"/>
  <c r="G152" i="5"/>
  <c r="I151" i="5"/>
  <c r="E151" i="5"/>
  <c r="G150" i="5"/>
  <c r="I149" i="5"/>
  <c r="E149" i="5"/>
  <c r="G148" i="5"/>
  <c r="I147" i="5"/>
  <c r="E147" i="5"/>
  <c r="G146" i="5"/>
  <c r="I145" i="5"/>
  <c r="E145" i="5"/>
  <c r="G144" i="5"/>
  <c r="I143" i="5"/>
  <c r="E143" i="5"/>
  <c r="G142" i="5"/>
  <c r="I141" i="5"/>
  <c r="E141" i="5"/>
  <c r="G140" i="5"/>
  <c r="I139" i="5"/>
  <c r="E139" i="5"/>
  <c r="G138" i="5"/>
  <c r="I137" i="5"/>
  <c r="E137" i="5"/>
  <c r="G136" i="5"/>
  <c r="I135" i="5"/>
  <c r="E135" i="5"/>
  <c r="G134" i="5"/>
  <c r="I133" i="5"/>
  <c r="E133" i="5"/>
  <c r="G132" i="5"/>
  <c r="I131" i="5"/>
  <c r="E131" i="5"/>
  <c r="G130" i="5"/>
  <c r="I129" i="5"/>
  <c r="E129" i="5"/>
  <c r="G128" i="5"/>
  <c r="I127" i="5"/>
  <c r="E127" i="5"/>
  <c r="G126" i="5"/>
  <c r="I125" i="5"/>
  <c r="E125" i="5"/>
  <c r="G124" i="5"/>
  <c r="I123" i="5"/>
  <c r="E123" i="5"/>
  <c r="G122" i="5"/>
  <c r="I121" i="5"/>
  <c r="E121" i="5"/>
  <c r="G120" i="5"/>
  <c r="I119" i="5"/>
  <c r="E119" i="5"/>
  <c r="G118" i="5"/>
  <c r="I117" i="5"/>
  <c r="E117" i="5"/>
  <c r="G116" i="5"/>
  <c r="I115" i="5"/>
  <c r="E115" i="5"/>
  <c r="G114" i="5"/>
  <c r="I113" i="5"/>
  <c r="E113" i="5"/>
  <c r="G112" i="5"/>
  <c r="I111" i="5"/>
  <c r="E111" i="5"/>
  <c r="G110" i="5"/>
  <c r="I109" i="5"/>
  <c r="F242" i="5"/>
  <c r="H199" i="5"/>
  <c r="I186" i="5"/>
  <c r="E176" i="5"/>
  <c r="G165" i="5"/>
  <c r="I154" i="5"/>
  <c r="H151" i="5"/>
  <c r="D149" i="5"/>
  <c r="F146" i="5"/>
  <c r="H143" i="5"/>
  <c r="D141" i="5"/>
  <c r="F138" i="5"/>
  <c r="H135" i="5"/>
  <c r="D133" i="5"/>
  <c r="F130" i="5"/>
  <c r="H127" i="5"/>
  <c r="D125" i="5"/>
  <c r="F122" i="5"/>
  <c r="H119" i="5"/>
  <c r="D117" i="5"/>
  <c r="F114" i="5"/>
  <c r="H111" i="5"/>
  <c r="F110" i="5"/>
  <c r="G109" i="5"/>
  <c r="I108" i="5"/>
  <c r="E108" i="5"/>
  <c r="G107" i="5"/>
  <c r="I106" i="5"/>
  <c r="E106" i="5"/>
  <c r="G105" i="5"/>
  <c r="I104" i="5"/>
  <c r="E104" i="5"/>
  <c r="G103" i="5"/>
  <c r="I102" i="5"/>
  <c r="E102" i="5"/>
  <c r="G101" i="5"/>
  <c r="I100" i="5"/>
  <c r="E100" i="5"/>
  <c r="G99" i="5"/>
  <c r="I98" i="5"/>
  <c r="E98" i="5"/>
  <c r="G97" i="5"/>
  <c r="I96" i="5"/>
  <c r="E96" i="5"/>
  <c r="G95" i="5"/>
  <c r="I94" i="5"/>
  <c r="E94" i="5"/>
  <c r="G93" i="5"/>
  <c r="I92" i="5"/>
  <c r="E92" i="5"/>
  <c r="G91" i="5"/>
  <c r="I90" i="5"/>
  <c r="E90" i="5"/>
  <c r="G89" i="5"/>
  <c r="I88" i="5"/>
  <c r="E88" i="5"/>
  <c r="G87" i="5"/>
  <c r="I86" i="5"/>
  <c r="E86" i="5"/>
  <c r="G85" i="5"/>
  <c r="I84" i="5"/>
  <c r="E84" i="5"/>
  <c r="G83" i="5"/>
  <c r="I82" i="5"/>
  <c r="E82" i="5"/>
  <c r="G81" i="5"/>
  <c r="I80" i="5"/>
  <c r="E80" i="5"/>
  <c r="G79" i="5"/>
  <c r="I78" i="5"/>
  <c r="E78" i="5"/>
  <c r="G77" i="5"/>
  <c r="I76" i="5"/>
  <c r="E76" i="5"/>
  <c r="G75" i="5"/>
  <c r="I74" i="5"/>
  <c r="E74" i="5"/>
  <c r="G73" i="5"/>
  <c r="I72" i="5"/>
  <c r="E72" i="5"/>
  <c r="G71" i="5"/>
  <c r="I70" i="5"/>
  <c r="E70" i="5"/>
  <c r="G69" i="5"/>
  <c r="I68" i="5"/>
  <c r="E68" i="5"/>
  <c r="G67" i="5"/>
  <c r="I66" i="5"/>
  <c r="E66" i="5"/>
  <c r="G65" i="5"/>
  <c r="I64" i="5"/>
  <c r="E64" i="5"/>
  <c r="G63" i="5"/>
  <c r="I62" i="5"/>
  <c r="E62" i="5"/>
  <c r="G61" i="5"/>
  <c r="I60" i="5"/>
  <c r="E60" i="5"/>
  <c r="G59" i="5"/>
  <c r="I58" i="5"/>
  <c r="E58" i="5"/>
  <c r="G57" i="5"/>
  <c r="I56" i="5"/>
  <c r="E56" i="5"/>
  <c r="G55" i="5"/>
  <c r="I54" i="5"/>
  <c r="E54" i="5"/>
  <c r="G53" i="5"/>
  <c r="I52" i="5"/>
  <c r="E52" i="5"/>
  <c r="G51" i="5"/>
  <c r="I50" i="5"/>
  <c r="E50" i="5"/>
  <c r="G49" i="5"/>
  <c r="I48" i="5"/>
  <c r="E48" i="5"/>
  <c r="G47" i="5"/>
  <c r="I46" i="5"/>
  <c r="E46" i="5"/>
  <c r="G45" i="5"/>
  <c r="I44" i="5"/>
  <c r="E44" i="5"/>
  <c r="G43" i="5"/>
  <c r="I42" i="5"/>
  <c r="E42" i="5"/>
  <c r="G41" i="5"/>
  <c r="I40" i="5"/>
  <c r="E40" i="5"/>
  <c r="G39" i="5"/>
  <c r="I38" i="5"/>
  <c r="E38" i="5"/>
  <c r="G37" i="5"/>
  <c r="I36" i="5"/>
  <c r="E36" i="5"/>
  <c r="G35" i="5"/>
  <c r="I34" i="5"/>
  <c r="E34" i="5"/>
  <c r="G33" i="5"/>
  <c r="I32" i="5"/>
  <c r="E32" i="5"/>
  <c r="G31" i="5"/>
  <c r="I30" i="5"/>
  <c r="E30" i="5"/>
  <c r="G29" i="5"/>
  <c r="I28" i="5"/>
  <c r="E28" i="5"/>
  <c r="G27" i="5"/>
  <c r="I26" i="5"/>
  <c r="E26" i="5"/>
  <c r="G25" i="5"/>
  <c r="I24" i="5"/>
  <c r="E24" i="5"/>
  <c r="G23" i="5"/>
  <c r="I22" i="5"/>
  <c r="E22" i="5"/>
  <c r="G21" i="5"/>
  <c r="I20" i="5"/>
  <c r="E20" i="5"/>
  <c r="G19" i="5"/>
  <c r="I18" i="5"/>
  <c r="E18" i="5"/>
  <c r="G17" i="5"/>
  <c r="I16" i="5"/>
  <c r="E16" i="5"/>
  <c r="G15" i="5"/>
  <c r="C252" i="5"/>
  <c r="C248" i="5"/>
  <c r="C244" i="5"/>
  <c r="C240" i="5"/>
  <c r="C236" i="5"/>
  <c r="H231" i="5"/>
  <c r="I194" i="5"/>
  <c r="E184" i="5"/>
  <c r="G173" i="5"/>
  <c r="I162" i="5"/>
  <c r="I153" i="5"/>
  <c r="D151" i="5"/>
  <c r="F148" i="5"/>
  <c r="H145" i="5"/>
  <c r="D143" i="5"/>
  <c r="F140" i="5"/>
  <c r="H137" i="5"/>
  <c r="D135" i="5"/>
  <c r="F132" i="5"/>
  <c r="H129" i="5"/>
  <c r="D127" i="5"/>
  <c r="F124" i="5"/>
  <c r="H121" i="5"/>
  <c r="D119" i="5"/>
  <c r="F116" i="5"/>
  <c r="H113" i="5"/>
  <c r="F111" i="5"/>
  <c r="E110" i="5"/>
  <c r="F109" i="5"/>
  <c r="H108" i="5"/>
  <c r="D108" i="5"/>
  <c r="F107" i="5"/>
  <c r="H106" i="5"/>
  <c r="D106" i="5"/>
  <c r="F105" i="5"/>
  <c r="H104" i="5"/>
  <c r="D104" i="5"/>
  <c r="F103" i="5"/>
  <c r="H102" i="5"/>
  <c r="D102" i="5"/>
  <c r="F101" i="5"/>
  <c r="H100" i="5"/>
  <c r="D100" i="5"/>
  <c r="F99" i="5"/>
  <c r="H98" i="5"/>
  <c r="D98" i="5"/>
  <c r="F97" i="5"/>
  <c r="H96" i="5"/>
  <c r="D96" i="5"/>
  <c r="F95" i="5"/>
  <c r="H94" i="5"/>
  <c r="D94" i="5"/>
  <c r="F93" i="5"/>
  <c r="H92" i="5"/>
  <c r="D92" i="5"/>
  <c r="F91" i="5"/>
  <c r="H90" i="5"/>
  <c r="D90" i="5"/>
  <c r="F89" i="5"/>
  <c r="H88" i="5"/>
  <c r="D88" i="5"/>
  <c r="F87" i="5"/>
  <c r="H86" i="5"/>
  <c r="D86" i="5"/>
  <c r="F85" i="5"/>
  <c r="H84" i="5"/>
  <c r="D84" i="5"/>
  <c r="F83" i="5"/>
  <c r="H82" i="5"/>
  <c r="D82" i="5"/>
  <c r="F81" i="5"/>
  <c r="H80" i="5"/>
  <c r="D80" i="5"/>
  <c r="F79" i="5"/>
  <c r="H78" i="5"/>
  <c r="D78" i="5"/>
  <c r="F77" i="5"/>
  <c r="H76" i="5"/>
  <c r="D76" i="5"/>
  <c r="F75" i="5"/>
  <c r="H74" i="5"/>
  <c r="D74" i="5"/>
  <c r="F73" i="5"/>
  <c r="H72" i="5"/>
  <c r="D72" i="5"/>
  <c r="F71" i="5"/>
  <c r="H70" i="5"/>
  <c r="D70" i="5"/>
  <c r="F69" i="5"/>
  <c r="H68" i="5"/>
  <c r="D68" i="5"/>
  <c r="F67" i="5"/>
  <c r="H66" i="5"/>
  <c r="D66" i="5"/>
  <c r="F65" i="5"/>
  <c r="H64" i="5"/>
  <c r="D64" i="5"/>
  <c r="F63" i="5"/>
  <c r="H62" i="5"/>
  <c r="D62" i="5"/>
  <c r="F61" i="5"/>
  <c r="H60" i="5"/>
  <c r="D60" i="5"/>
  <c r="F59" i="5"/>
  <c r="H58" i="5"/>
  <c r="D58" i="5"/>
  <c r="F57" i="5"/>
  <c r="H56" i="5"/>
  <c r="D56" i="5"/>
  <c r="F55" i="5"/>
  <c r="H54" i="5"/>
  <c r="D54" i="5"/>
  <c r="F53" i="5"/>
  <c r="H52" i="5"/>
  <c r="D52" i="5"/>
  <c r="F51" i="5"/>
  <c r="H50" i="5"/>
  <c r="D50" i="5"/>
  <c r="F49" i="5"/>
  <c r="H48" i="5"/>
  <c r="D48" i="5"/>
  <c r="F47" i="5"/>
  <c r="H46" i="5"/>
  <c r="D46" i="5"/>
  <c r="F45" i="5"/>
  <c r="H44" i="5"/>
  <c r="D44" i="5"/>
  <c r="F43" i="5"/>
  <c r="H42" i="5"/>
  <c r="D42" i="5"/>
  <c r="F41" i="5"/>
  <c r="H40" i="5"/>
  <c r="D40" i="5"/>
  <c r="F39" i="5"/>
  <c r="H38" i="5"/>
  <c r="D38" i="5"/>
  <c r="F37" i="5"/>
  <c r="H36" i="5"/>
  <c r="D36" i="5"/>
  <c r="F35" i="5"/>
  <c r="H34" i="5"/>
  <c r="D34" i="5"/>
  <c r="F33" i="5"/>
  <c r="H32" i="5"/>
  <c r="D32" i="5"/>
  <c r="F31" i="5"/>
  <c r="H30" i="5"/>
  <c r="D30" i="5"/>
  <c r="F29" i="5"/>
  <c r="H28" i="5"/>
  <c r="D28" i="5"/>
  <c r="F27" i="5"/>
  <c r="H26" i="5"/>
  <c r="D26" i="5"/>
  <c r="F25" i="5"/>
  <c r="H24" i="5"/>
  <c r="D24" i="5"/>
  <c r="F23" i="5"/>
  <c r="H22" i="5"/>
  <c r="D22" i="5"/>
  <c r="F21" i="5"/>
  <c r="H20" i="5"/>
  <c r="D20" i="5"/>
  <c r="F19" i="5"/>
  <c r="H18" i="5"/>
  <c r="D18" i="5"/>
  <c r="F17" i="5"/>
  <c r="H16" i="5"/>
  <c r="D16" i="5"/>
  <c r="F15" i="5"/>
  <c r="C251" i="5"/>
  <c r="D221" i="5"/>
  <c r="E192" i="5"/>
  <c r="G181" i="5"/>
  <c r="I170" i="5"/>
  <c r="E160" i="5"/>
  <c r="D153" i="5"/>
  <c r="F150" i="5"/>
  <c r="H147" i="5"/>
  <c r="D145" i="5"/>
  <c r="F142" i="5"/>
  <c r="H139" i="5"/>
  <c r="D137" i="5"/>
  <c r="F134" i="5"/>
  <c r="H131" i="5"/>
  <c r="D129" i="5"/>
  <c r="F126" i="5"/>
  <c r="H123" i="5"/>
  <c r="D121" i="5"/>
  <c r="F118" i="5"/>
  <c r="H115" i="5"/>
  <c r="D113" i="5"/>
  <c r="D111" i="5"/>
  <c r="D110" i="5"/>
  <c r="E109" i="5"/>
  <c r="G108" i="5"/>
  <c r="I107" i="5"/>
  <c r="E107" i="5"/>
  <c r="G106" i="5"/>
  <c r="I105" i="5"/>
  <c r="E105" i="5"/>
  <c r="G104" i="5"/>
  <c r="I103" i="5"/>
  <c r="E103" i="5"/>
  <c r="G102" i="5"/>
  <c r="I101" i="5"/>
  <c r="E101" i="5"/>
  <c r="G100" i="5"/>
  <c r="I99" i="5"/>
  <c r="E99" i="5"/>
  <c r="G98" i="5"/>
  <c r="I97" i="5"/>
  <c r="E97" i="5"/>
  <c r="G96" i="5"/>
  <c r="I95" i="5"/>
  <c r="E95" i="5"/>
  <c r="G94" i="5"/>
  <c r="I93" i="5"/>
  <c r="E93" i="5"/>
  <c r="G92" i="5"/>
  <c r="I91" i="5"/>
  <c r="E91" i="5"/>
  <c r="G90" i="5"/>
  <c r="I89" i="5"/>
  <c r="E89" i="5"/>
  <c r="G88" i="5"/>
  <c r="I87" i="5"/>
  <c r="E87" i="5"/>
  <c r="G86" i="5"/>
  <c r="I85" i="5"/>
  <c r="E85" i="5"/>
  <c r="G84" i="5"/>
  <c r="I83" i="5"/>
  <c r="E83" i="5"/>
  <c r="G82" i="5"/>
  <c r="I81" i="5"/>
  <c r="E81" i="5"/>
  <c r="G80" i="5"/>
  <c r="I79" i="5"/>
  <c r="E79" i="5"/>
  <c r="G78" i="5"/>
  <c r="I77" i="5"/>
  <c r="E77" i="5"/>
  <c r="G76" i="5"/>
  <c r="I75" i="5"/>
  <c r="E75" i="5"/>
  <c r="G74" i="5"/>
  <c r="I73" i="5"/>
  <c r="E73" i="5"/>
  <c r="G72" i="5"/>
  <c r="I71" i="5"/>
  <c r="E71" i="5"/>
  <c r="G70" i="5"/>
  <c r="I69" i="5"/>
  <c r="E69" i="5"/>
  <c r="G68" i="5"/>
  <c r="I67" i="5"/>
  <c r="E67" i="5"/>
  <c r="G66" i="5"/>
  <c r="I65" i="5"/>
  <c r="E65" i="5"/>
  <c r="G64" i="5"/>
  <c r="I63" i="5"/>
  <c r="E63" i="5"/>
  <c r="G62" i="5"/>
  <c r="I61" i="5"/>
  <c r="E61" i="5"/>
  <c r="G60" i="5"/>
  <c r="I59" i="5"/>
  <c r="E59" i="5"/>
  <c r="G58" i="5"/>
  <c r="I57" i="5"/>
  <c r="E57" i="5"/>
  <c r="G56" i="5"/>
  <c r="I55" i="5"/>
  <c r="E55" i="5"/>
  <c r="G54" i="5"/>
  <c r="I53" i="5"/>
  <c r="E53" i="5"/>
  <c r="G52" i="5"/>
  <c r="I51" i="5"/>
  <c r="E51" i="5"/>
  <c r="G50" i="5"/>
  <c r="I49" i="5"/>
  <c r="E49" i="5"/>
  <c r="G48" i="5"/>
  <c r="I47" i="5"/>
  <c r="E47" i="5"/>
  <c r="G46" i="5"/>
  <c r="I45" i="5"/>
  <c r="E45" i="5"/>
  <c r="G44" i="5"/>
  <c r="I43" i="5"/>
  <c r="E43" i="5"/>
  <c r="G42" i="5"/>
  <c r="I41" i="5"/>
  <c r="E41" i="5"/>
  <c r="G40" i="5"/>
  <c r="I39" i="5"/>
  <c r="E39" i="5"/>
  <c r="G38" i="5"/>
  <c r="I37" i="5"/>
  <c r="E37" i="5"/>
  <c r="G36" i="5"/>
  <c r="I35" i="5"/>
  <c r="E35" i="5"/>
  <c r="G34" i="5"/>
  <c r="I33" i="5"/>
  <c r="E33" i="5"/>
  <c r="G32" i="5"/>
  <c r="I31" i="5"/>
  <c r="E31" i="5"/>
  <c r="G30" i="5"/>
  <c r="I29" i="5"/>
  <c r="E29" i="5"/>
  <c r="G28" i="5"/>
  <c r="I27" i="5"/>
  <c r="E27" i="5"/>
  <c r="G26" i="5"/>
  <c r="I25" i="5"/>
  <c r="E25" i="5"/>
  <c r="G24" i="5"/>
  <c r="I23" i="5"/>
  <c r="E23" i="5"/>
  <c r="G22" i="5"/>
  <c r="I21" i="5"/>
  <c r="E21" i="5"/>
  <c r="G20" i="5"/>
  <c r="I19" i="5"/>
  <c r="E19" i="5"/>
  <c r="G18" i="5"/>
  <c r="I17" i="5"/>
  <c r="E17" i="5"/>
  <c r="G16" i="5"/>
  <c r="I15" i="5"/>
  <c r="E15" i="5"/>
  <c r="C250" i="5"/>
  <c r="C246" i="5"/>
  <c r="C242" i="5"/>
  <c r="C238" i="5"/>
  <c r="C234" i="5"/>
  <c r="F210" i="5"/>
  <c r="G157" i="5"/>
  <c r="F144" i="5"/>
  <c r="H133" i="5"/>
  <c r="D123" i="5"/>
  <c r="F112" i="5"/>
  <c r="F108" i="5"/>
  <c r="H105" i="5"/>
  <c r="D103" i="5"/>
  <c r="F100" i="5"/>
  <c r="H97" i="5"/>
  <c r="D95" i="5"/>
  <c r="F92" i="5"/>
  <c r="H89" i="5"/>
  <c r="D87" i="5"/>
  <c r="F84" i="5"/>
  <c r="H81" i="5"/>
  <c r="D79" i="5"/>
  <c r="F76" i="5"/>
  <c r="H73" i="5"/>
  <c r="D71" i="5"/>
  <c r="F68" i="5"/>
  <c r="H65" i="5"/>
  <c r="D63" i="5"/>
  <c r="F60" i="5"/>
  <c r="H57" i="5"/>
  <c r="D55" i="5"/>
  <c r="F52" i="5"/>
  <c r="H49" i="5"/>
  <c r="D47" i="5"/>
  <c r="F44" i="5"/>
  <c r="H41" i="5"/>
  <c r="D39" i="5"/>
  <c r="F36" i="5"/>
  <c r="H33" i="5"/>
  <c r="D31" i="5"/>
  <c r="F28" i="5"/>
  <c r="H25" i="5"/>
  <c r="D23" i="5"/>
  <c r="F20" i="5"/>
  <c r="H17" i="5"/>
  <c r="D15" i="5"/>
  <c r="C243" i="5"/>
  <c r="C235" i="5"/>
  <c r="C230" i="5"/>
  <c r="C226" i="5"/>
  <c r="C222" i="5"/>
  <c r="C218" i="5"/>
  <c r="C214" i="5"/>
  <c r="C210" i="5"/>
  <c r="C206" i="5"/>
  <c r="C202" i="5"/>
  <c r="C198" i="5"/>
  <c r="C194" i="5"/>
  <c r="C190" i="5"/>
  <c r="C186" i="5"/>
  <c r="C182" i="5"/>
  <c r="C178" i="5"/>
  <c r="C174" i="5"/>
  <c r="C170" i="5"/>
  <c r="C166" i="5"/>
  <c r="C162" i="5"/>
  <c r="C158" i="5"/>
  <c r="C154" i="5"/>
  <c r="C150" i="5"/>
  <c r="C146" i="5"/>
  <c r="C142" i="5"/>
  <c r="C138" i="5"/>
  <c r="C134" i="5"/>
  <c r="C130" i="5"/>
  <c r="C126" i="5"/>
  <c r="C122" i="5"/>
  <c r="C118" i="5"/>
  <c r="C114" i="5"/>
  <c r="C110" i="5"/>
  <c r="C106" i="5"/>
  <c r="C102" i="5"/>
  <c r="C98" i="5"/>
  <c r="C94" i="5"/>
  <c r="C90" i="5"/>
  <c r="C86" i="5"/>
  <c r="C82" i="5"/>
  <c r="C78" i="5"/>
  <c r="C74" i="5"/>
  <c r="C70" i="5"/>
  <c r="C66" i="5"/>
  <c r="C62" i="5"/>
  <c r="C58" i="5"/>
  <c r="C54" i="5"/>
  <c r="C50" i="5"/>
  <c r="C46" i="5"/>
  <c r="C42" i="5"/>
  <c r="C38" i="5"/>
  <c r="C34" i="5"/>
  <c r="C30" i="5"/>
  <c r="C26" i="5"/>
  <c r="C22" i="5"/>
  <c r="C18" i="5"/>
  <c r="C17" i="5"/>
  <c r="C203" i="5"/>
  <c r="C183" i="5"/>
  <c r="C167" i="5"/>
  <c r="C151" i="5"/>
  <c r="C135" i="5"/>
  <c r="C119" i="5"/>
  <c r="C103" i="5"/>
  <c r="C87" i="5"/>
  <c r="C71" i="5"/>
  <c r="C55" i="5"/>
  <c r="C43" i="5"/>
  <c r="C27" i="5"/>
  <c r="G189" i="5"/>
  <c r="F152" i="5"/>
  <c r="H141" i="5"/>
  <c r="D131" i="5"/>
  <c r="F120" i="5"/>
  <c r="H110" i="5"/>
  <c r="H107" i="5"/>
  <c r="D105" i="5"/>
  <c r="F102" i="5"/>
  <c r="H99" i="5"/>
  <c r="D97" i="5"/>
  <c r="F94" i="5"/>
  <c r="H91" i="5"/>
  <c r="D89" i="5"/>
  <c r="F86" i="5"/>
  <c r="H83" i="5"/>
  <c r="D81" i="5"/>
  <c r="F78" i="5"/>
  <c r="H75" i="5"/>
  <c r="D73" i="5"/>
  <c r="F70" i="5"/>
  <c r="H67" i="5"/>
  <c r="D65" i="5"/>
  <c r="F62" i="5"/>
  <c r="H59" i="5"/>
  <c r="D57" i="5"/>
  <c r="F54" i="5"/>
  <c r="H51" i="5"/>
  <c r="D49" i="5"/>
  <c r="F46" i="5"/>
  <c r="H43" i="5"/>
  <c r="D41" i="5"/>
  <c r="F38" i="5"/>
  <c r="H35" i="5"/>
  <c r="D33" i="5"/>
  <c r="F30" i="5"/>
  <c r="H27" i="5"/>
  <c r="D25" i="5"/>
  <c r="F22" i="5"/>
  <c r="H19" i="5"/>
  <c r="D17" i="5"/>
  <c r="C249" i="5"/>
  <c r="C241" i="5"/>
  <c r="C233" i="5"/>
  <c r="C229" i="5"/>
  <c r="C225" i="5"/>
  <c r="C221" i="5"/>
  <c r="C217" i="5"/>
  <c r="C213" i="5"/>
  <c r="C209" i="5"/>
  <c r="C205" i="5"/>
  <c r="C201" i="5"/>
  <c r="C197" i="5"/>
  <c r="C193" i="5"/>
  <c r="C189" i="5"/>
  <c r="C185" i="5"/>
  <c r="C181" i="5"/>
  <c r="C177" i="5"/>
  <c r="C173" i="5"/>
  <c r="C169" i="5"/>
  <c r="C165" i="5"/>
  <c r="C161" i="5"/>
  <c r="C157" i="5"/>
  <c r="C153" i="5"/>
  <c r="C149" i="5"/>
  <c r="C145" i="5"/>
  <c r="C141" i="5"/>
  <c r="C137" i="5"/>
  <c r="C133" i="5"/>
  <c r="C129" i="5"/>
  <c r="C125" i="5"/>
  <c r="C121" i="5"/>
  <c r="C117" i="5"/>
  <c r="C113" i="5"/>
  <c r="C109" i="5"/>
  <c r="C105" i="5"/>
  <c r="C101" i="5"/>
  <c r="C97" i="5"/>
  <c r="C93" i="5"/>
  <c r="C89" i="5"/>
  <c r="C85" i="5"/>
  <c r="C81" i="5"/>
  <c r="C77" i="5"/>
  <c r="C73" i="5"/>
  <c r="C69" i="5"/>
  <c r="C65" i="5"/>
  <c r="C61" i="5"/>
  <c r="C57" i="5"/>
  <c r="C53" i="5"/>
  <c r="C49" i="5"/>
  <c r="C45" i="5"/>
  <c r="C41" i="5"/>
  <c r="C37" i="5"/>
  <c r="C33" i="5"/>
  <c r="C29" i="5"/>
  <c r="C25" i="5"/>
  <c r="C21" i="5"/>
  <c r="C211" i="5"/>
  <c r="C187" i="5"/>
  <c r="C171" i="5"/>
  <c r="C155" i="5"/>
  <c r="C139" i="5"/>
  <c r="C123" i="5"/>
  <c r="C107" i="5"/>
  <c r="C91" i="5"/>
  <c r="C75" i="5"/>
  <c r="C59" i="5"/>
  <c r="C39" i="5"/>
  <c r="C23" i="5"/>
  <c r="I178" i="5"/>
  <c r="H149" i="5"/>
  <c r="D139" i="5"/>
  <c r="F128" i="5"/>
  <c r="H117" i="5"/>
  <c r="H109" i="5"/>
  <c r="D107" i="5"/>
  <c r="F104" i="5"/>
  <c r="H101" i="5"/>
  <c r="D99" i="5"/>
  <c r="F96" i="5"/>
  <c r="H93" i="5"/>
  <c r="D91" i="5"/>
  <c r="F88" i="5"/>
  <c r="H85" i="5"/>
  <c r="D83" i="5"/>
  <c r="F80" i="5"/>
  <c r="H77" i="5"/>
  <c r="D75" i="5"/>
  <c r="F72" i="5"/>
  <c r="H69" i="5"/>
  <c r="D67" i="5"/>
  <c r="F64" i="5"/>
  <c r="H61" i="5"/>
  <c r="D59" i="5"/>
  <c r="F56" i="5"/>
  <c r="H53" i="5"/>
  <c r="D51" i="5"/>
  <c r="F48" i="5"/>
  <c r="H45" i="5"/>
  <c r="D43" i="5"/>
  <c r="F40" i="5"/>
  <c r="H37" i="5"/>
  <c r="D35" i="5"/>
  <c r="F32" i="5"/>
  <c r="H29" i="5"/>
  <c r="D27" i="5"/>
  <c r="F24" i="5"/>
  <c r="H21" i="5"/>
  <c r="D19" i="5"/>
  <c r="F16" i="5"/>
  <c r="C247" i="5"/>
  <c r="C239" i="5"/>
  <c r="C232" i="5"/>
  <c r="C228" i="5"/>
  <c r="C224" i="5"/>
  <c r="C220" i="5"/>
  <c r="C216" i="5"/>
  <c r="C212" i="5"/>
  <c r="C208" i="5"/>
  <c r="C204" i="5"/>
  <c r="C200" i="5"/>
  <c r="C196" i="5"/>
  <c r="C192" i="5"/>
  <c r="C188" i="5"/>
  <c r="C184" i="5"/>
  <c r="C180" i="5"/>
  <c r="C176" i="5"/>
  <c r="C172" i="5"/>
  <c r="C168" i="5"/>
  <c r="C164" i="5"/>
  <c r="C160" i="5"/>
  <c r="C156" i="5"/>
  <c r="C152" i="5"/>
  <c r="C148" i="5"/>
  <c r="C144" i="5"/>
  <c r="C140" i="5"/>
  <c r="C136" i="5"/>
  <c r="C132" i="5"/>
  <c r="C128" i="5"/>
  <c r="C124" i="5"/>
  <c r="C120" i="5"/>
  <c r="C116" i="5"/>
  <c r="C112" i="5"/>
  <c r="C108" i="5"/>
  <c r="C104" i="5"/>
  <c r="C100" i="5"/>
  <c r="C96" i="5"/>
  <c r="C92" i="5"/>
  <c r="C88" i="5"/>
  <c r="C84" i="5"/>
  <c r="C80" i="5"/>
  <c r="C76" i="5"/>
  <c r="C72" i="5"/>
  <c r="C68" i="5"/>
  <c r="C64" i="5"/>
  <c r="C60" i="5"/>
  <c r="C56" i="5"/>
  <c r="C52" i="5"/>
  <c r="C48" i="5"/>
  <c r="C44" i="5"/>
  <c r="C40" i="5"/>
  <c r="C36" i="5"/>
  <c r="C32" i="5"/>
  <c r="C28" i="5"/>
  <c r="C24" i="5"/>
  <c r="C20" i="5"/>
  <c r="C16" i="5"/>
  <c r="C219" i="5"/>
  <c r="C199" i="5"/>
  <c r="C191" i="5"/>
  <c r="C175" i="5"/>
  <c r="C159" i="5"/>
  <c r="C143" i="5"/>
  <c r="C127" i="5"/>
  <c r="C111" i="5"/>
  <c r="C95" i="5"/>
  <c r="C79" i="5"/>
  <c r="C63" i="5"/>
  <c r="C47" i="5"/>
  <c r="C35" i="5"/>
  <c r="C19" i="5"/>
  <c r="E168" i="5"/>
  <c r="D147" i="5"/>
  <c r="F136" i="5"/>
  <c r="H125" i="5"/>
  <c r="D115" i="5"/>
  <c r="D109" i="5"/>
  <c r="F106" i="5"/>
  <c r="H103" i="5"/>
  <c r="D101" i="5"/>
  <c r="F98" i="5"/>
  <c r="H95" i="5"/>
  <c r="D93" i="5"/>
  <c r="F90" i="5"/>
  <c r="H87" i="5"/>
  <c r="D85" i="5"/>
  <c r="F82" i="5"/>
  <c r="H79" i="5"/>
  <c r="D77" i="5"/>
  <c r="F74" i="5"/>
  <c r="H71" i="5"/>
  <c r="D69" i="5"/>
  <c r="F66" i="5"/>
  <c r="H63" i="5"/>
  <c r="D61" i="5"/>
  <c r="F58" i="5"/>
  <c r="H55" i="5"/>
  <c r="D53" i="5"/>
  <c r="F50" i="5"/>
  <c r="H47" i="5"/>
  <c r="D45" i="5"/>
  <c r="F42" i="5"/>
  <c r="H39" i="5"/>
  <c r="D37" i="5"/>
  <c r="F34" i="5"/>
  <c r="H31" i="5"/>
  <c r="D29" i="5"/>
  <c r="F26" i="5"/>
  <c r="H23" i="5"/>
  <c r="D21" i="5"/>
  <c r="F18" i="5"/>
  <c r="H15" i="5"/>
  <c r="C245" i="5"/>
  <c r="C237" i="5"/>
  <c r="C231" i="5"/>
  <c r="C227" i="5"/>
  <c r="C223" i="5"/>
  <c r="C215" i="5"/>
  <c r="C207" i="5"/>
  <c r="C195" i="5"/>
  <c r="C179" i="5"/>
  <c r="C163" i="5"/>
  <c r="C147" i="5"/>
  <c r="C131" i="5"/>
  <c r="C115" i="5"/>
  <c r="C99" i="5"/>
  <c r="C83" i="5"/>
  <c r="C67" i="5"/>
  <c r="C51" i="5"/>
  <c r="C31" i="5"/>
  <c r="C15" i="5"/>
  <c r="E6" i="2"/>
  <c r="E8" i="5" l="1"/>
  <c r="E9" i="5"/>
  <c r="F9" i="5" s="1"/>
  <c r="E10" i="5"/>
  <c r="F10" i="5" s="1"/>
  <c r="F6" i="2"/>
  <c r="F7" i="2"/>
</calcChain>
</file>

<file path=xl/sharedStrings.xml><?xml version="1.0" encoding="utf-8"?>
<sst xmlns="http://schemas.openxmlformats.org/spreadsheetml/2006/main" count="5684" uniqueCount="690">
  <si>
    <t>Andel skolor med brister</t>
  </si>
  <si>
    <t>Undervisning och lärande</t>
  </si>
  <si>
    <t xml:space="preserve">Undervisningen utgår från och omfattar målen i läroplanen och respektive kursplan. </t>
  </si>
  <si>
    <t>Undervisningen innebär ett aktivt lärarstöd för eleverna.</t>
  </si>
  <si>
    <t>I undervisningen tas hänsyn till varje enskild individs behov, förutsättningar, erfarenheter och tänkande.</t>
  </si>
  <si>
    <t xml:space="preserve">Lärarna stärker elevernas vilja att lära och deras tillit till den egna förmågan. </t>
  </si>
  <si>
    <t>Lärarna ser till att eleverna får ett reellt inflytande på arbetssätt, arbetsformer och undervisningens innehåll.</t>
  </si>
  <si>
    <t>Trygghet, studiero och åtgärder mot kränkande behandling</t>
  </si>
  <si>
    <t>Utbildningen utformas så att alla elever tillförsäkras en skolmiljö som präglas av trygghet och studiero.</t>
  </si>
  <si>
    <t xml:space="preserve">Vid skolenheten bedrivs ett målinriktat arbete för att motverka kränkande behandling av elever. </t>
  </si>
  <si>
    <t>Styrning och utveckling av verksamheten</t>
  </si>
  <si>
    <t>Rektorn följer upp skolenhetens resultat samt trygghet och studiero. Uppföljningen genomförs i relation till de nationella målen och dokumenteras.</t>
  </si>
  <si>
    <t xml:space="preserve">Utifrån en analys av det som framkommer i uppföljningen beslutar rektorn om nödvändiga utvecklingsåtgärder, och dokumenterar de beslutade åtgärderna. </t>
  </si>
  <si>
    <t xml:space="preserve">Rektorn planerar för genomförandet av utvecklingsåtgärder och genomför dessa. Planeringen och åtgärderna dokumenteras. </t>
  </si>
  <si>
    <t xml:space="preserve">Personalen vid skolenheten ges möjlighet till den kompetensutveckling som krävs, för att de professionellt ska kunna utföra sina uppgifter. </t>
  </si>
  <si>
    <t xml:space="preserve">Rektorn fördelar resurser inom skolenheten efter elevernas olika förutsättningar och behov. </t>
  </si>
  <si>
    <t xml:space="preserve">Grundskola </t>
  </si>
  <si>
    <t>Bastillsyn</t>
  </si>
  <si>
    <t>Redovisat per län, kommun, skola och arbetsområde</t>
  </si>
  <si>
    <t>Län</t>
  </si>
  <si>
    <t>Kommun</t>
  </si>
  <si>
    <t>Ärendenummer</t>
  </si>
  <si>
    <t>Skolenhet</t>
  </si>
  <si>
    <t>Huvudmannatyp</t>
  </si>
  <si>
    <t>Antal arbetsområden med brister</t>
  </si>
  <si>
    <t>Tillsynade</t>
  </si>
  <si>
    <t>Med brist</t>
  </si>
  <si>
    <t>Utan brist</t>
  </si>
  <si>
    <t>Antal</t>
  </si>
  <si>
    <t>Andel</t>
  </si>
  <si>
    <t xml:space="preserve">Om det under tillsynen framkommer andra brister än det som omfattar bedömningsunderlaget för den typen av tillsyn som en skola har genomgått anges det som ytterligare brist(er). </t>
  </si>
  <si>
    <t>YB</t>
  </si>
  <si>
    <t>Ytterligare brister</t>
  </si>
  <si>
    <t>Dalarnas län</t>
  </si>
  <si>
    <t>Stockholms län</t>
  </si>
  <si>
    <t>Skåne län</t>
  </si>
  <si>
    <t>Jönköpings län</t>
  </si>
  <si>
    <t>Kalmar län</t>
  </si>
  <si>
    <t>Västernorrlands län</t>
  </si>
  <si>
    <t>Värmlands län</t>
  </si>
  <si>
    <t>Kronobergs län</t>
  </si>
  <si>
    <t>Norrbottens län</t>
  </si>
  <si>
    <t>Västra Götalands län</t>
  </si>
  <si>
    <t>Uppsala län</t>
  </si>
  <si>
    <t>Södermanlands län</t>
  </si>
  <si>
    <t>Örebro län</t>
  </si>
  <si>
    <t>Västmanlands län</t>
  </si>
  <si>
    <t>Östergötlands län</t>
  </si>
  <si>
    <t>Blekinge län</t>
  </si>
  <si>
    <t>Västerbottens län</t>
  </si>
  <si>
    <t>Hallands län</t>
  </si>
  <si>
    <t>Falu kommun</t>
  </si>
  <si>
    <t>Täby kommun</t>
  </si>
  <si>
    <t>Sollentuna kommun</t>
  </si>
  <si>
    <t>Stockholms kommun</t>
  </si>
  <si>
    <t>Jönköpings kommun</t>
  </si>
  <si>
    <t>Lunds kommun</t>
  </si>
  <si>
    <t>Sundsvalls kommun</t>
  </si>
  <si>
    <t>Växjö kommun</t>
  </si>
  <si>
    <t>Göteborgs kommun</t>
  </si>
  <si>
    <t>Danderyds kommun</t>
  </si>
  <si>
    <t>Salems kommun</t>
  </si>
  <si>
    <t>Haninge kommun</t>
  </si>
  <si>
    <t>Nacka kommun</t>
  </si>
  <si>
    <t>Klippans kommun</t>
  </si>
  <si>
    <t>Landskrona kommun</t>
  </si>
  <si>
    <t>Helsingborgs kommun</t>
  </si>
  <si>
    <t>Kristianstads kommun</t>
  </si>
  <si>
    <t>Örebro kommun</t>
  </si>
  <si>
    <t>Västerås kommun</t>
  </si>
  <si>
    <t>Järfälla kommun</t>
  </si>
  <si>
    <t>Lidingö kommun</t>
  </si>
  <si>
    <t>Linköpings kommun</t>
  </si>
  <si>
    <t>Norrköpings kommun</t>
  </si>
  <si>
    <t>Karlshamns kommun</t>
  </si>
  <si>
    <t>Halmstads kommun</t>
  </si>
  <si>
    <t>Malmö kommun</t>
  </si>
  <si>
    <t>Varbergs kommun</t>
  </si>
  <si>
    <t>Skövde kommun</t>
  </si>
  <si>
    <t>Umeå kommun</t>
  </si>
  <si>
    <t>Borås kommun</t>
  </si>
  <si>
    <t>Mariaskolan</t>
  </si>
  <si>
    <t>Enskild en enhet</t>
  </si>
  <si>
    <t>Enskild flera enhet</t>
  </si>
  <si>
    <t>Ingen brist</t>
  </si>
  <si>
    <t>Föreläggande</t>
  </si>
  <si>
    <t>Anmärkning</t>
  </si>
  <si>
    <t>- Hela landets skolverksamhet granskas under en treårsperiod men alla skolor får inte besök. Skolinspektionen prioriterar att besöka de skolor där en hög andel elever riskerar att inte få den utbildning som de har rätt till.  Alla fristående skolor granskas och kan antingen få prioriterad eller bastillsyn. Skolor med offentlig huvudman som inte prioriteras får inget skolbesök utan granskas endast via tillsyn på huvudmannanivå. Tillsynen sker alltså i två olika former, bas eller prioriterad form. En prioriterad tillsyn av en skola innebär en djupare granskning än en bastillsyn. Bastillsynen tillämpas endast på fristående skolor.</t>
  </si>
  <si>
    <t xml:space="preserve"> - Huvudmannen är den som driver skolan/verksamheten. När det gäller kommunala skolor är huvudmannen kommunen och för landstingsdrivna skolor är huvudmannen landstinget. Dessa huvudmän kategoriseras som offentliga huvudmän. För fristående skolor är huvudmannen det företag eller organisation eller den enskilda individ som driver skolan. Dessa huvudmän  kategorisaras som enskilda huvudmän. En enskild huvudman kan vara huvudman för en eller fler skolenheter.</t>
  </si>
  <si>
    <t>- Fokus för tillsynen (och denna statistik) är de områden där det finns brister, inte de områden där skolan uppfyller skollagen, läroplaner och övriga författningar.</t>
  </si>
  <si>
    <t>- De brister som presenteras i statistiken är de som påträffades vid tiden för tillsynen. Eftersom tillsynen ska fungera som underlag för skolors utvecklings- och förbättringsarbete kan en del av de påträffade bristerna redan åtgärdats.</t>
  </si>
  <si>
    <t xml:space="preserve">- Det är svårt att jämföra resultatet av tillsynen mellan olika år eftersom modellen för tillsyn kontinuerligt utvecklas och anpassas till nya förutsättningar, till exempel lagförändringar. Det är också svårt för att urvalet av skolor inte är slumpmässigt från år till år vilket även gör att resultaten inte kan generaliseras till att gälla alla skolor och verksamheter i riket. </t>
  </si>
  <si>
    <t>- Procentandelarna i statistiken beräknas utifrån antal skolor och verksamheter där en bedömning har gjorts. Alla områden är inte relevanta att granska i alla skolor.</t>
  </si>
  <si>
    <r>
      <t xml:space="preserve">Har du frågor kring statistiken, kontakta </t>
    </r>
    <r>
      <rPr>
        <b/>
        <sz val="11"/>
        <color rgb="FF0070C0"/>
        <rFont val="Calibri"/>
        <family val="2"/>
        <scheme val="minor"/>
      </rPr>
      <t>statistik@skolinspektionen.se</t>
    </r>
  </si>
  <si>
    <r>
      <rPr>
        <b/>
        <sz val="11"/>
        <rFont val="Calibri"/>
        <family val="2"/>
        <scheme val="minor"/>
      </rPr>
      <t>Om du vill läsa själva beslutet för en skola eller huvudman, gå in på</t>
    </r>
    <r>
      <rPr>
        <b/>
        <sz val="11"/>
        <color rgb="FFFF0000"/>
        <rFont val="Calibri"/>
        <family val="2"/>
        <scheme val="minor"/>
      </rPr>
      <t xml:space="preserve"> </t>
    </r>
    <r>
      <rPr>
        <b/>
        <sz val="11"/>
        <color rgb="FF0070C0"/>
        <rFont val="Calibri"/>
        <family val="2"/>
        <scheme val="minor"/>
      </rPr>
      <t>www.skolinspektionen.se/sv/Beslut-och-rapporter</t>
    </r>
  </si>
  <si>
    <t>Att tolka statistiken</t>
  </si>
  <si>
    <t xml:space="preserve">Arbetssområden (AO) och kritiska faktorer (KF) </t>
  </si>
  <si>
    <t>AO 1</t>
  </si>
  <si>
    <t>KF</t>
  </si>
  <si>
    <t>AO 2</t>
  </si>
  <si>
    <t>AO 3</t>
  </si>
  <si>
    <t>Gävleborgs län</t>
  </si>
  <si>
    <t>Bodens kommun</t>
  </si>
  <si>
    <t>Södertälje kommun</t>
  </si>
  <si>
    <t>Kungsbacka kommun</t>
  </si>
  <si>
    <t>Vellinge kommun</t>
  </si>
  <si>
    <t>Tingsryds kommun</t>
  </si>
  <si>
    <t>Härryda kommun</t>
  </si>
  <si>
    <t>Uddevalla kommun</t>
  </si>
  <si>
    <t>Vänersborgs kommun</t>
  </si>
  <si>
    <t>Trollhättans kommun</t>
  </si>
  <si>
    <t>Uppsala kommun</t>
  </si>
  <si>
    <t>Eskilstuna kommun</t>
  </si>
  <si>
    <t>Hässleholms kommun</t>
  </si>
  <si>
    <t>Karlstads kommun</t>
  </si>
  <si>
    <t>Gävle kommun</t>
  </si>
  <si>
    <t>Ljusdals kommun</t>
  </si>
  <si>
    <t>Sigtuna kommun</t>
  </si>
  <si>
    <t>Ljungby kommun</t>
  </si>
  <si>
    <t>Falkenbergs kommun</t>
  </si>
  <si>
    <t>Vaggeryds kommun</t>
  </si>
  <si>
    <t>Ängelholms kommun</t>
  </si>
  <si>
    <t>Båstads kommun</t>
  </si>
  <si>
    <t>Tanums kommun</t>
  </si>
  <si>
    <t>Mariestads kommun</t>
  </si>
  <si>
    <t>Hedemora kommun</t>
  </si>
  <si>
    <t>Hudiksvalls kommun</t>
  </si>
  <si>
    <t>Ale kommun</t>
  </si>
  <si>
    <t>Tranås kommun</t>
  </si>
  <si>
    <t>Höganäs kommun</t>
  </si>
  <si>
    <t>Laholms kommun</t>
  </si>
  <si>
    <t>Ulricehamns kommun</t>
  </si>
  <si>
    <t>Lomma kommun</t>
  </si>
  <si>
    <t>Älvkarleby kommun</t>
  </si>
  <si>
    <t>Skara kommun</t>
  </si>
  <si>
    <t>Torsby kommun</t>
  </si>
  <si>
    <t>Orsa kommun</t>
  </si>
  <si>
    <t>Säffle kommun</t>
  </si>
  <si>
    <t>Eslövs kommun</t>
  </si>
  <si>
    <t>Strängnäs kommun</t>
  </si>
  <si>
    <t>Nora kommun</t>
  </si>
  <si>
    <t>Söderköpings kommun</t>
  </si>
  <si>
    <t>Lindesbergs kommun</t>
  </si>
  <si>
    <t>Nybro kommun</t>
  </si>
  <si>
    <t>Västerviks kommun</t>
  </si>
  <si>
    <t>Håbo kommun</t>
  </si>
  <si>
    <t>Älmhults kommun</t>
  </si>
  <si>
    <t>Uppvidinge kommun</t>
  </si>
  <si>
    <t>Ronneby kommun</t>
  </si>
  <si>
    <t>Hylte kommun</t>
  </si>
  <si>
    <t>Töreboda kommun</t>
  </si>
  <si>
    <t>2015:9496</t>
  </si>
  <si>
    <t>2015:9516</t>
  </si>
  <si>
    <t>2015:9533</t>
  </si>
  <si>
    <t>2015:9537</t>
  </si>
  <si>
    <t>2015:9575</t>
  </si>
  <si>
    <t>2015:9580</t>
  </si>
  <si>
    <t>2015:9593</t>
  </si>
  <si>
    <t>2015:9793</t>
  </si>
  <si>
    <t>2015:9812</t>
  </si>
  <si>
    <t>2015:9818</t>
  </si>
  <si>
    <t>2015:9858</t>
  </si>
  <si>
    <t>2015:9873</t>
  </si>
  <si>
    <t>2015:9890</t>
  </si>
  <si>
    <t>2015:9912</t>
  </si>
  <si>
    <t>2016:10309</t>
  </si>
  <si>
    <t>2016:10322</t>
  </si>
  <si>
    <t>2016:10331</t>
  </si>
  <si>
    <t>2016:11036</t>
  </si>
  <si>
    <t>2016:11046</t>
  </si>
  <si>
    <t>2016:11049</t>
  </si>
  <si>
    <t>2016:11050</t>
  </si>
  <si>
    <t>2016:11051</t>
  </si>
  <si>
    <t>2016:11052</t>
  </si>
  <si>
    <t>2016:11054</t>
  </si>
  <si>
    <t>2016:11057</t>
  </si>
  <si>
    <t>2016:11059</t>
  </si>
  <si>
    <t>2016:11060</t>
  </si>
  <si>
    <t>2016:11062</t>
  </si>
  <si>
    <t>2016:11063</t>
  </si>
  <si>
    <t>2016:11064</t>
  </si>
  <si>
    <t>2016:11065</t>
  </si>
  <si>
    <t>2016:11066</t>
  </si>
  <si>
    <t>2016:11067</t>
  </si>
  <si>
    <t>2016:11069</t>
  </si>
  <si>
    <t>2016:11070</t>
  </si>
  <si>
    <t>2016:11071</t>
  </si>
  <si>
    <t>2016:11072</t>
  </si>
  <si>
    <t>2016:11073</t>
  </si>
  <si>
    <t>2016:11075</t>
  </si>
  <si>
    <t>2016:11076</t>
  </si>
  <si>
    <t>2016:11077</t>
  </si>
  <si>
    <t>2016:11078</t>
  </si>
  <si>
    <t>2016:11079</t>
  </si>
  <si>
    <t>2016:11080</t>
  </si>
  <si>
    <t>2016:11084</t>
  </si>
  <si>
    <t>2016:11085</t>
  </si>
  <si>
    <t>2016:11088</t>
  </si>
  <si>
    <t>2016:11090</t>
  </si>
  <si>
    <t>2016:11109</t>
  </si>
  <si>
    <t>2016:11112</t>
  </si>
  <si>
    <t>2016:11120</t>
  </si>
  <si>
    <t>2016:11121</t>
  </si>
  <si>
    <t>2016:11122</t>
  </si>
  <si>
    <t>2016:11126</t>
  </si>
  <si>
    <t>2016:11132</t>
  </si>
  <si>
    <t>2016:11141</t>
  </si>
  <si>
    <t>2016:11143</t>
  </si>
  <si>
    <t>2016:11144</t>
  </si>
  <si>
    <t>2016:11146</t>
  </si>
  <si>
    <t>2016:11147</t>
  </si>
  <si>
    <t>2016:11164</t>
  </si>
  <si>
    <t>2016:11175</t>
  </si>
  <si>
    <t>2016:11198</t>
  </si>
  <si>
    <t>2016:11202</t>
  </si>
  <si>
    <t>2016:11205</t>
  </si>
  <si>
    <t>2016:11207</t>
  </si>
  <si>
    <t>2016:11208</t>
  </si>
  <si>
    <t>2016:11213</t>
  </si>
  <si>
    <t>2016:11214</t>
  </si>
  <si>
    <t>2016:11215</t>
  </si>
  <si>
    <t>2016:11238</t>
  </si>
  <si>
    <t>2016:11253</t>
  </si>
  <si>
    <t>2016:11255</t>
  </si>
  <si>
    <t>2016:11260</t>
  </si>
  <si>
    <t>2016:11262</t>
  </si>
  <si>
    <t>2016:11264</t>
  </si>
  <si>
    <t>2016:11266</t>
  </si>
  <si>
    <t>2016:11268</t>
  </si>
  <si>
    <t>2016:11270</t>
  </si>
  <si>
    <t>2016:11274</t>
  </si>
  <si>
    <t>2016:11276</t>
  </si>
  <si>
    <t>2016:11278</t>
  </si>
  <si>
    <t>2016:11280</t>
  </si>
  <si>
    <t>2016:11282</t>
  </si>
  <si>
    <t>2016:11286</t>
  </si>
  <si>
    <t>2016:11294</t>
  </si>
  <si>
    <t>2016:11296</t>
  </si>
  <si>
    <t>2016:11298</t>
  </si>
  <si>
    <t>2016:11301</t>
  </si>
  <si>
    <t>2016:11308</t>
  </si>
  <si>
    <t>2016:11310</t>
  </si>
  <si>
    <t>2016:11314</t>
  </si>
  <si>
    <t>2016:11316</t>
  </si>
  <si>
    <t>2016:11318</t>
  </si>
  <si>
    <t>2016:11320</t>
  </si>
  <si>
    <t>2016:11322</t>
  </si>
  <si>
    <t>2016:11324</t>
  </si>
  <si>
    <t>2016:11328</t>
  </si>
  <si>
    <t>2016:11336</t>
  </si>
  <si>
    <t>2016:11341</t>
  </si>
  <si>
    <t>2016:11350</t>
  </si>
  <si>
    <t>2016:11352</t>
  </si>
  <si>
    <t>2016:11359</t>
  </si>
  <si>
    <t>2016:11363</t>
  </si>
  <si>
    <t>2016:11369</t>
  </si>
  <si>
    <t>2016:4235</t>
  </si>
  <si>
    <t>2016:4237</t>
  </si>
  <si>
    <t>2016:4239</t>
  </si>
  <si>
    <t>2016:5032</t>
  </si>
  <si>
    <t>2016:5036</t>
  </si>
  <si>
    <t>2016:5042</t>
  </si>
  <si>
    <t>2016:5046</t>
  </si>
  <si>
    <t>2016:5052</t>
  </si>
  <si>
    <t>2016:5057</t>
  </si>
  <si>
    <t>2016:5086</t>
  </si>
  <si>
    <t>2016:5089</t>
  </si>
  <si>
    <t>2016:5090</t>
  </si>
  <si>
    <t>2016:5103</t>
  </si>
  <si>
    <t>2016:5105</t>
  </si>
  <si>
    <t>2016:5114</t>
  </si>
  <si>
    <t>2016:5125</t>
  </si>
  <si>
    <t>2016:5129</t>
  </si>
  <si>
    <t>2016:5133</t>
  </si>
  <si>
    <t>2016:5135</t>
  </si>
  <si>
    <t>2016:5137</t>
  </si>
  <si>
    <t>2016:5139</t>
  </si>
  <si>
    <t>2016:5141</t>
  </si>
  <si>
    <t>2016:5144</t>
  </si>
  <si>
    <t>2016:5163</t>
  </si>
  <si>
    <t>2016:5164</t>
  </si>
  <si>
    <t>2016:5171</t>
  </si>
  <si>
    <t>2016:5177</t>
  </si>
  <si>
    <t>2016:5179</t>
  </si>
  <si>
    <t>2016:5181</t>
  </si>
  <si>
    <t>2016:5189</t>
  </si>
  <si>
    <t>2016:6102</t>
  </si>
  <si>
    <t>2016:9434</t>
  </si>
  <si>
    <t>2016:9435</t>
  </si>
  <si>
    <t>2016:9436</t>
  </si>
  <si>
    <t>2016:9437</t>
  </si>
  <si>
    <t>2016:9438</t>
  </si>
  <si>
    <t>2016:9715</t>
  </si>
  <si>
    <t>2016:9717</t>
  </si>
  <si>
    <t>2016:9718</t>
  </si>
  <si>
    <t>2016:9719</t>
  </si>
  <si>
    <t>2016:9721</t>
  </si>
  <si>
    <t>2016:9722</t>
  </si>
  <si>
    <t>2016:9723</t>
  </si>
  <si>
    <t>2016:9725</t>
  </si>
  <si>
    <t>2016:9726</t>
  </si>
  <si>
    <t>2016:9727</t>
  </si>
  <si>
    <t>2017:1680</t>
  </si>
  <si>
    <t>2017:1681</t>
  </si>
  <si>
    <t>2017:1682</t>
  </si>
  <si>
    <t>2017:5095</t>
  </si>
  <si>
    <t>2017:5205</t>
  </si>
  <si>
    <t>2017:5206</t>
  </si>
  <si>
    <t>2017:6011</t>
  </si>
  <si>
    <t>2017:6017</t>
  </si>
  <si>
    <t>2017:6018</t>
  </si>
  <si>
    <t>2017:6022</t>
  </si>
  <si>
    <t>2017:6035</t>
  </si>
  <si>
    <t>2017:6036</t>
  </si>
  <si>
    <t>2017:6040</t>
  </si>
  <si>
    <t>2017:6044</t>
  </si>
  <si>
    <t>2017:6046</t>
  </si>
  <si>
    <t>2017:6055</t>
  </si>
  <si>
    <t>2017:6065</t>
  </si>
  <si>
    <t>2017:6087</t>
  </si>
  <si>
    <t>2017:6099</t>
  </si>
  <si>
    <t>2017:6163</t>
  </si>
  <si>
    <t>2017:6623</t>
  </si>
  <si>
    <t>2017:7034</t>
  </si>
  <si>
    <t>2017:7052</t>
  </si>
  <si>
    <t>2017:7053</t>
  </si>
  <si>
    <t>2017:8949</t>
  </si>
  <si>
    <t>2017:9285</t>
  </si>
  <si>
    <t>Söderby skola</t>
  </si>
  <si>
    <t>Montessoriskolan Trilobiten</t>
  </si>
  <si>
    <t>Söderbaumska skolan</t>
  </si>
  <si>
    <t>Norrskenets Friskola i Boden</t>
  </si>
  <si>
    <t>Vittra Sollentuna</t>
  </si>
  <si>
    <t>Vittra Östertälje</t>
  </si>
  <si>
    <t>Vittra Forsgläntan</t>
  </si>
  <si>
    <t>Fyren Ekalmens skola</t>
  </si>
  <si>
    <t>Kungsholmens friskola</t>
  </si>
  <si>
    <t>Föräldrakoop. Tysslinge skola</t>
  </si>
  <si>
    <t>Hillelskolan</t>
  </si>
  <si>
    <t>Djurgårdsskolan</t>
  </si>
  <si>
    <t>Lillgårdsskolan</t>
  </si>
  <si>
    <t>Nya Karlslundsskolan</t>
  </si>
  <si>
    <t>Ängdalaskolan</t>
  </si>
  <si>
    <t>Mikaelgården Läkeped. Institut</t>
  </si>
  <si>
    <t>Idekulla skola</t>
  </si>
  <si>
    <t>Nya Munken</t>
  </si>
  <si>
    <t>Fridaskolan, Härryda</t>
  </si>
  <si>
    <t>Fridaskolan Kvillebäcken</t>
  </si>
  <si>
    <t>Fridaskolan, Uddevalla</t>
  </si>
  <si>
    <t>Fridaskolan, Vänersborg</t>
  </si>
  <si>
    <t>Fridaskolan, Trollhättan</t>
  </si>
  <si>
    <t>Engelska Skolan i Järfälla</t>
  </si>
  <si>
    <t>Engelska Skolan i Täby</t>
  </si>
  <si>
    <t>Internationella Engelska Skolan Liljeholmen</t>
  </si>
  <si>
    <t>Internationella Engelska Skolan Kista</t>
  </si>
  <si>
    <t>Engelska Skolan i Enskede gr</t>
  </si>
  <si>
    <t>Engelska Skolan i Bromma</t>
  </si>
  <si>
    <t>Engelska skolan i Hässelby</t>
  </si>
  <si>
    <t>Engelska Skolan i Nacka</t>
  </si>
  <si>
    <t>Engelska skolan i Uppsala</t>
  </si>
  <si>
    <t>Engelska Skolan i Eskilstuna</t>
  </si>
  <si>
    <t>Engelska Skolan i Jönköping</t>
  </si>
  <si>
    <t>Internationella Engelska Skolan Lund</t>
  </si>
  <si>
    <t>Internationella Engelska Skolan Hässleholm</t>
  </si>
  <si>
    <t>Engelska Skolan i Halmstad</t>
  </si>
  <si>
    <t>Internationella Engelska Skolan Johanneberg</t>
  </si>
  <si>
    <t>Engelska Skolan i Borås</t>
  </si>
  <si>
    <t>Engelska Skolan i Karlstad</t>
  </si>
  <si>
    <t>Engelska Skolan i Örebro</t>
  </si>
  <si>
    <t>Engelska Skolan i Västerås</t>
  </si>
  <si>
    <t>Internationella Engelska Skolan Falun</t>
  </si>
  <si>
    <t>Engelska Skolan i Gävle</t>
  </si>
  <si>
    <t>Engelska Skolan i Sundsvall</t>
  </si>
  <si>
    <t>Internationella Engelska Skolan Umeå</t>
  </si>
  <si>
    <t>Montessoriskolan Fredsduvan</t>
  </si>
  <si>
    <t>Vänersnäs Montessoriskola</t>
  </si>
  <si>
    <t>Musikskolan Lilla Akademien</t>
  </si>
  <si>
    <t>Uppsala Montessoriskola</t>
  </si>
  <si>
    <t>LOKS Trädgårdsskolan F-6</t>
  </si>
  <si>
    <t>LOKS Kyrkskolan 7-9</t>
  </si>
  <si>
    <t>LOKS     Fridhemsskolan F-6</t>
  </si>
  <si>
    <t>LOKS     Källskolan F-6</t>
  </si>
  <si>
    <t>Haninge Montessoriskola</t>
  </si>
  <si>
    <t>JENSEN grundskola Södermalm Sthlm</t>
  </si>
  <si>
    <t>JENSEN grundskola Uppsala</t>
  </si>
  <si>
    <t>JENSEN grundskola Malmö 2</t>
  </si>
  <si>
    <t>JENSEN grundskola Örebro</t>
  </si>
  <si>
    <t>JENSEN grundskola Västerås</t>
  </si>
  <si>
    <t>Tallbacken</t>
  </si>
  <si>
    <t>Jönsbergska Idrottsskolan</t>
  </si>
  <si>
    <t>Mimers Brunn Vittjärv</t>
  </si>
  <si>
    <t>Mia skola</t>
  </si>
  <si>
    <t>Skolan Bergius</t>
  </si>
  <si>
    <t>Thoren Framtid i Växjö</t>
  </si>
  <si>
    <t>Thoren Framtid i Ljungby</t>
  </si>
  <si>
    <t>Thoren Framtid i Karlshamn</t>
  </si>
  <si>
    <t>Thoren Framtid i Hässleholm</t>
  </si>
  <si>
    <t>Thoren Framtid i Falkenberg</t>
  </si>
  <si>
    <t>Vesterhavsskolan</t>
  </si>
  <si>
    <t>Tofthagaskolan</t>
  </si>
  <si>
    <t>Vejbystrands skola</t>
  </si>
  <si>
    <t>Båstad Montessoriskola Asken</t>
  </si>
  <si>
    <t>Sjöstjärneskolan</t>
  </si>
  <si>
    <t>I Ur och Skur Mullebo</t>
  </si>
  <si>
    <t>Rodrets friskola</t>
  </si>
  <si>
    <t>Söderby friskola</t>
  </si>
  <si>
    <t>Friskolan Vintergatan</t>
  </si>
  <si>
    <t>Tankeborgen Svartlå Fria</t>
  </si>
  <si>
    <t>Fria Emilia</t>
  </si>
  <si>
    <t>I Ur och Skur sk Skattkammarön</t>
  </si>
  <si>
    <t>Båtbacken</t>
  </si>
  <si>
    <t>Torsö Skärgårdsskola</t>
  </si>
  <si>
    <t>Lingbygdens Friskola</t>
  </si>
  <si>
    <t>Västra Ekoskolan</t>
  </si>
  <si>
    <t>Josefinaskolan, grundskola</t>
  </si>
  <si>
    <t>Väringaskolan</t>
  </si>
  <si>
    <t>Örjanskolan grund</t>
  </si>
  <si>
    <t>Uppsala waldorfskola</t>
  </si>
  <si>
    <t>Manar Al-Houda Sv-arab.skola</t>
  </si>
  <si>
    <t>Imanskolan</t>
  </si>
  <si>
    <t>Uppsala Enskilda Skola</t>
  </si>
  <si>
    <t>Uppsala Musikklasser</t>
  </si>
  <si>
    <t>Näshulta friskola</t>
  </si>
  <si>
    <t>Sverigefinska sk. i Eskilstuna</t>
  </si>
  <si>
    <t>Johannesskolan Norrkpg Kr Sk</t>
  </si>
  <si>
    <t>Björkö friskola</t>
  </si>
  <si>
    <t>Rudolf Steinerskolan, gr</t>
  </si>
  <si>
    <t>Bladins grundskola</t>
  </si>
  <si>
    <t>Hällebergsskolan</t>
  </si>
  <si>
    <t>Stenbackeskolan</t>
  </si>
  <si>
    <t>Annaskolan</t>
  </si>
  <si>
    <t>Delsbo waldorfskola</t>
  </si>
  <si>
    <t>Umeå Waldorfskola, gr</t>
  </si>
  <si>
    <t>Montessoriskolan Växthuset</t>
  </si>
  <si>
    <t>Ahlafors Fria skola</t>
  </si>
  <si>
    <t>Adelövs friskola</t>
  </si>
  <si>
    <t>Kokaliteskolan</t>
  </si>
  <si>
    <t>Danderyds Montessoriskola</t>
  </si>
  <si>
    <t>Vikens Montessoriskola</t>
  </si>
  <si>
    <t>Montessorigrundskolan Maria</t>
  </si>
  <si>
    <t>Minervaskolan</t>
  </si>
  <si>
    <t>Olympica</t>
  </si>
  <si>
    <t>Humfryskolan</t>
  </si>
  <si>
    <t>Lillängsskolan</t>
  </si>
  <si>
    <t>Ekhamraskolan</t>
  </si>
  <si>
    <t>Öringe Skola</t>
  </si>
  <si>
    <t>Vistaholms skola</t>
  </si>
  <si>
    <t>I Ur och Skur Utsikten skola</t>
  </si>
  <si>
    <t>Montessoriskolan i Bjärred</t>
  </si>
  <si>
    <t>Älvboda friskola</t>
  </si>
  <si>
    <t>Friskolan Metis</t>
  </si>
  <si>
    <t>Nyhemsskolan Varbergs Krist sk</t>
  </si>
  <si>
    <t>Transtrands friskola</t>
  </si>
  <si>
    <t>Skattunge Friskola</t>
  </si>
  <si>
    <t>Långseruds Friskola</t>
  </si>
  <si>
    <t>Enskilda gymnasiet, gr</t>
  </si>
  <si>
    <t>Mikaelskolan</t>
  </si>
  <si>
    <t>Strandskolan</t>
  </si>
  <si>
    <t>Krika Bygdeskola</t>
  </si>
  <si>
    <t>Montessorifriskolan i Eslöv</t>
  </si>
  <si>
    <t>Ysbyskolan</t>
  </si>
  <si>
    <t>Hasslövs Bygdeskola</t>
  </si>
  <si>
    <t>Albatross Montessoriskola</t>
  </si>
  <si>
    <t>Östra Skolan</t>
  </si>
  <si>
    <t>Resursskolan UngArt</t>
  </si>
  <si>
    <t>Al-Salamah skolan</t>
  </si>
  <si>
    <t>Europaportens grundskola</t>
  </si>
  <si>
    <t>Backaskolan</t>
  </si>
  <si>
    <t>Europaskolan Rogge</t>
  </si>
  <si>
    <t>Friskolan Asken</t>
  </si>
  <si>
    <t>Friskolan Karlavagnen</t>
  </si>
  <si>
    <t>Borns Friskola</t>
  </si>
  <si>
    <t>Gårdeby friskola</t>
  </si>
  <si>
    <t>Löa skola</t>
  </si>
  <si>
    <t>Nybro Montessoriskola</t>
  </si>
  <si>
    <t>Gamlebyvikens friskola</t>
  </si>
  <si>
    <t>Söderköpings Waldorfskola</t>
  </si>
  <si>
    <t>Strängnäs Montessoriskola</t>
  </si>
  <si>
    <t>Raoul Wallenbergskolan Skövde</t>
  </si>
  <si>
    <t>Raoul Wallenbergskolan Skokloster</t>
  </si>
  <si>
    <t>Raoul Wallenbergskolan Uppsala</t>
  </si>
  <si>
    <t>Håslövs byaskola</t>
  </si>
  <si>
    <t>Virestads Friskola</t>
  </si>
  <si>
    <t>Bråthults Friskola</t>
  </si>
  <si>
    <t>Centuriaskolan</t>
  </si>
  <si>
    <t>Videdals Privatskolor</t>
  </si>
  <si>
    <t>Videdals Privatskolor 2</t>
  </si>
  <si>
    <t>Axona Dendron AB</t>
  </si>
  <si>
    <t>Framtidskompassen i Vellinge</t>
  </si>
  <si>
    <t>Framtidskomp. V Ingelstad sk</t>
  </si>
  <si>
    <t>Älghults Friskola</t>
  </si>
  <si>
    <t>Lunds Montessorigrundskola</t>
  </si>
  <si>
    <t>G-klavens fristående skola</t>
  </si>
  <si>
    <t>Säbyholms Montessoriskola</t>
  </si>
  <si>
    <t>Rickarums skola</t>
  </si>
  <si>
    <t>Trolle Ljungby skola</t>
  </si>
  <si>
    <t>Västerås Montessoriskola</t>
  </si>
  <si>
    <t>Labora Grundskola</t>
  </si>
  <si>
    <t>Kingelstad Byskola</t>
  </si>
  <si>
    <t>Kunskapsskolan Varberg</t>
  </si>
  <si>
    <t>Thea Privata Grundskola Södermalm</t>
  </si>
  <si>
    <t>Thea Privata Grundskola Bromma</t>
  </si>
  <si>
    <t>Mistelskolan</t>
  </si>
  <si>
    <t>Fredsbergs Friskola</t>
  </si>
  <si>
    <t>Regelbunden tillsyn, Skolinspektionen 2017</t>
  </si>
  <si>
    <t>Rektorn fördelar resurser inom skolenheten efter elevernas olika förutsättningar och behov.</t>
  </si>
  <si>
    <t xml:space="preserve">Gymnasieskola </t>
  </si>
  <si>
    <t>Undervisningen i skolan utgår från och omfattar examensmålen för respektive nationellt program samt ämnesplaner.</t>
  </si>
  <si>
    <t xml:space="preserve">Lärarna stärker elevernas självförtroende samt vilja och förmåga att lära </t>
  </si>
  <si>
    <t>Rektorn följer upp skolenhetens resultat.  Uppföljningen genomförs i relation till de nationella målen och dokumenteras.</t>
  </si>
  <si>
    <t xml:space="preserve">Rektorn fördelar resurser inom skolenheten efter elevernas olika  förutsättningar och behov. </t>
  </si>
  <si>
    <t>Förutsättningar för utbildningen vid skolenheterna</t>
  </si>
  <si>
    <t>Huvudmannen ser till att rektorer som anställs vid skolenheterna har pedagogisk insikt genom utbildning och erfarenhet. För rektorer som anställts efter den 15 mars 2010 har huvudmannen sett till att de har gått, går eller kommer att gå särskild befattnin</t>
  </si>
  <si>
    <t>Huvudmannen ser till att det på grundskoleenheterna finns tillgång till elevhälsa för eleverna i förskoleklass och grundskola, så att den kan användas främst förebyggande och hälsofrämjande för att stödja elevernas utveckling mot målen.</t>
  </si>
  <si>
    <t xml:space="preserve">Huvudmannen ser till att grundskolan har tillgång till personal med sådan kompetens, så att elevernas behov av vägledning inför val av framtida utbildnings- och yrkesverksamhet kan tillgodoses. </t>
  </si>
  <si>
    <t>Huvudmannen ser till att det på grundskoleenheterna finns tillgång till skolbibliotek, som kan användas för att stödja elevernas lärande och utveckling.</t>
  </si>
  <si>
    <t>Huvudmannen ser till att det vid grundskoleenheterna erbjuds och anordnas modersmålsundervisning för de elever som har rätt till detta.</t>
  </si>
  <si>
    <t>Huvudmannen ser till att det vid grundskoleenheterna erbjuds studiehandledning på modersmålet till de elever som behöver det.</t>
  </si>
  <si>
    <t>Huvudmannen tar emot anmälningar från rektorer om angivna kränkningar mot elever, utreder skyndsamt omständigheterna kring de angivna kränkningarna och vidtar i förekommande fall de åtgärder som skäligen kan krävas för att förhindra kränkande behandling i</t>
  </si>
  <si>
    <t>Utbildningen vid skolenheterna genomförs av den huvudman som erhållit godkännande för utbildningen vid respektive skolenhet, samt enligt de villkor som framgår av godkännandet eller särskilda beslut.</t>
  </si>
  <si>
    <t xml:space="preserve">Huvudmannen lämnar snarast uppgift till hemkommun när en skolpliktig elev börjar eller slutar vid dess fristående skola eller utan giltig orsak är frånvarande i betydande utsträckning. </t>
  </si>
  <si>
    <t>Huvudmannen överlämnar elevernas slutbetyg till den kommun där skolan är belägen.</t>
  </si>
  <si>
    <t>Utveckling av utbildningen vid skolenheterna</t>
  </si>
  <si>
    <t>Inriktningen för huvudmannens kvalitetsarbete är att de nationella mål och krav som anges i styrdokumenten uppfylls.</t>
  </si>
  <si>
    <t>Huvudmannen följer upp resultat inom utbildningen, och dokumenterar denna uppföljning.</t>
  </si>
  <si>
    <t xml:space="preserve">Utifrån en analys av det som framkommer i uppföljningen beslutar huvudmannen om nödvändiga utvecklingsåtgärder, och dokumenterar de beslutade åtgärderna. </t>
  </si>
  <si>
    <t xml:space="preserve">Huvudmannen planerar för genomförandet av utvecklingsåtgärder och genomför dessa. Planeringen och åtgärderna dokumenteras. </t>
  </si>
  <si>
    <t>2016:10319</t>
  </si>
  <si>
    <t>AMB Education</t>
  </si>
  <si>
    <t>Södertälje</t>
  </si>
  <si>
    <t>2016:10326</t>
  </si>
  <si>
    <t>Novalisgymnasiet</t>
  </si>
  <si>
    <t>Tommelilla</t>
  </si>
  <si>
    <t>2016:10328</t>
  </si>
  <si>
    <t>Bollerups lantbruksinstitut</t>
  </si>
  <si>
    <t>Vänersborg</t>
  </si>
  <si>
    <t>2016:11053</t>
  </si>
  <si>
    <t>Fridagymnasiet, Vänersborg</t>
  </si>
  <si>
    <t>Täby</t>
  </si>
  <si>
    <t>2016:11086</t>
  </si>
  <si>
    <t>Engelska gymnasiet Södermalm</t>
  </si>
  <si>
    <t>Stockholm</t>
  </si>
  <si>
    <t>2016:11110</t>
  </si>
  <si>
    <t>Lilla Akademiens Musikgymn.</t>
  </si>
  <si>
    <t>2016:11148</t>
  </si>
  <si>
    <t>JENSEN Gymnasium Norra</t>
  </si>
  <si>
    <t>2016:11150</t>
  </si>
  <si>
    <t>JENSEN Gymnasium Internationella</t>
  </si>
  <si>
    <t>2016:11151</t>
  </si>
  <si>
    <t>JENSEN Gymnasium Uppsala</t>
  </si>
  <si>
    <t>2016:11153</t>
  </si>
  <si>
    <t>JENSEN Gymnasium Jönköping</t>
  </si>
  <si>
    <t>2016:11154</t>
  </si>
  <si>
    <t>JENSEN Gymnasium Malmö</t>
  </si>
  <si>
    <t>2016:11155</t>
  </si>
  <si>
    <t>JENSEN Gymnasium Lund</t>
  </si>
  <si>
    <t>2016:11160</t>
  </si>
  <si>
    <t>JENSEN Gymnasium Göteborg</t>
  </si>
  <si>
    <t>2016:11161</t>
  </si>
  <si>
    <t>JENSEN Gymnasium Örebro</t>
  </si>
  <si>
    <t>2016:11162</t>
  </si>
  <si>
    <t>JENSEN Gymnasium Västerås</t>
  </si>
  <si>
    <t>2016:11173</t>
  </si>
  <si>
    <t>Yrkesplugget Uppsala</t>
  </si>
  <si>
    <t>Uppsala</t>
  </si>
  <si>
    <t>2016:11177</t>
  </si>
  <si>
    <t>CULTUS Gymnasieskola</t>
  </si>
  <si>
    <t>Varberg</t>
  </si>
  <si>
    <t>2016:11178</t>
  </si>
  <si>
    <t>Sveriges Ridgymnasium Sigtuna</t>
  </si>
  <si>
    <t>2016:11180</t>
  </si>
  <si>
    <t>Sveriges Ridgymnasium Svedala</t>
  </si>
  <si>
    <t>2016:11182</t>
  </si>
  <si>
    <t>Sveriges Ridgymnasium Varberg</t>
  </si>
  <si>
    <t>2016:11183</t>
  </si>
  <si>
    <t>Sveriges Ridgymnasium Kungsbacka</t>
  </si>
  <si>
    <t>Hallstahammar</t>
  </si>
  <si>
    <t>2016:11187</t>
  </si>
  <si>
    <t>Ridsportsgymnasiet</t>
  </si>
  <si>
    <t>Göteborg</t>
  </si>
  <si>
    <t>2016:11193</t>
  </si>
  <si>
    <t>Kitas Gymnasium</t>
  </si>
  <si>
    <t>2016:11195</t>
  </si>
  <si>
    <t>Kitas Ekonomi</t>
  </si>
  <si>
    <t>2016:11196</t>
  </si>
  <si>
    <t>Kitas Natur</t>
  </si>
  <si>
    <t>2016:11222</t>
  </si>
  <si>
    <t>Gullviva gymnasiet</t>
  </si>
  <si>
    <t>Skövde</t>
  </si>
  <si>
    <t>2016:11223</t>
  </si>
  <si>
    <t>Lichron Teknikgymnasium Värnamo</t>
  </si>
  <si>
    <t>2016:11226</t>
  </si>
  <si>
    <t>Lichron Teknikgymnasium Skövde</t>
  </si>
  <si>
    <t>Ljusdal</t>
  </si>
  <si>
    <t>2016:11236</t>
  </si>
  <si>
    <t>Träutbildningar i Hälsingland</t>
  </si>
  <si>
    <t>Norrköping</t>
  </si>
  <si>
    <t>2016:11243</t>
  </si>
  <si>
    <t>Fria Läroverken Linköping</t>
  </si>
  <si>
    <t>2016:11244</t>
  </si>
  <si>
    <t>Fria Läroverken Norrköping</t>
  </si>
  <si>
    <t>Kalmar</t>
  </si>
  <si>
    <t>2016:11248</t>
  </si>
  <si>
    <t>Fria Läroverken i Kalmar</t>
  </si>
  <si>
    <t>Båstad</t>
  </si>
  <si>
    <t>2016:11290</t>
  </si>
  <si>
    <t>Apelrydsskolan</t>
  </si>
  <si>
    <t>2016:11292</t>
  </si>
  <si>
    <t>Apelrydsskolan i Båstad</t>
  </si>
  <si>
    <t>2016:11302</t>
  </si>
  <si>
    <t>Örjanskolan gym</t>
  </si>
  <si>
    <t>2016:11304</t>
  </si>
  <si>
    <t>Internationella Gymnasiet</t>
  </si>
  <si>
    <t>Linköping</t>
  </si>
  <si>
    <t>2016:11329</t>
  </si>
  <si>
    <t>Björkö Fria Gymnasium</t>
  </si>
  <si>
    <t>2016:11331</t>
  </si>
  <si>
    <t>Film &amp; Musikgymnasiet</t>
  </si>
  <si>
    <t>Malmö</t>
  </si>
  <si>
    <t>2016:11345</t>
  </si>
  <si>
    <t>Bladins gymnasium</t>
  </si>
  <si>
    <t>Storfors</t>
  </si>
  <si>
    <t>2016:11357</t>
  </si>
  <si>
    <t>Lundsbergs gymnasieskola</t>
  </si>
  <si>
    <t>Umeå</t>
  </si>
  <si>
    <t>2016:11370</t>
  </si>
  <si>
    <t>Umeå Waldorfskola, gy</t>
  </si>
  <si>
    <t>2016:3276</t>
  </si>
  <si>
    <t>Sjölins gymnasium Södermalm</t>
  </si>
  <si>
    <t>2016:3278</t>
  </si>
  <si>
    <t>Sjölins Gymnasium Göteborg</t>
  </si>
  <si>
    <t>2016:5024</t>
  </si>
  <si>
    <t>Volvogymnasiet Skövde</t>
  </si>
  <si>
    <t>2016:5055</t>
  </si>
  <si>
    <t>Minervagymnasium</t>
  </si>
  <si>
    <t>2016:5066</t>
  </si>
  <si>
    <t>Umeå Internationella Gymnasium</t>
  </si>
  <si>
    <t>Jönköping</t>
  </si>
  <si>
    <t>2016:5165</t>
  </si>
  <si>
    <t>Kungsgymnasiet</t>
  </si>
  <si>
    <t>2016:8080</t>
  </si>
  <si>
    <t>Sjölins gymnasium Nacka</t>
  </si>
  <si>
    <t/>
  </si>
  <si>
    <t>2016:9439</t>
  </si>
  <si>
    <t>Bryggeriets Gymnasium</t>
  </si>
  <si>
    <t>2016:9716</t>
  </si>
  <si>
    <t>Europaskolan Strängnäs</t>
  </si>
  <si>
    <t>2017:4448</t>
  </si>
  <si>
    <t>Fria Läroverken Karlstad</t>
  </si>
  <si>
    <t>Lund</t>
  </si>
  <si>
    <t>2017:6102</t>
  </si>
  <si>
    <t>Lunds Dans- o Musikalgymnasium</t>
  </si>
  <si>
    <t>2017:6106</t>
  </si>
  <si>
    <t>Einar Hansengymnasiet</t>
  </si>
  <si>
    <t>2017:6107</t>
  </si>
  <si>
    <t>Johannes Hedberggymnasiet</t>
  </si>
  <si>
    <t>2017:6109</t>
  </si>
  <si>
    <t>Hagströmska gymnasiet Linköping</t>
  </si>
  <si>
    <t>2017:6110</t>
  </si>
  <si>
    <t>Hagströmska gymnasiet Uppsala</t>
  </si>
  <si>
    <t>2017:6111</t>
  </si>
  <si>
    <t>Hagströmska gymnasiet Falun</t>
  </si>
  <si>
    <t>2017:6113</t>
  </si>
  <si>
    <t>Lars-Erik Larssongymnasiet</t>
  </si>
  <si>
    <t>2017:6530</t>
  </si>
  <si>
    <t>Ansgargymnasiet</t>
  </si>
  <si>
    <t>Kristianstad</t>
  </si>
  <si>
    <t>2017:6602</t>
  </si>
  <si>
    <t>Önnestadsgymnasiet</t>
  </si>
  <si>
    <t>Sollentuna</t>
  </si>
  <si>
    <t>2017:8508</t>
  </si>
  <si>
    <t>Lunaskolan Östra gymnasium</t>
  </si>
  <si>
    <t xml:space="preserve">Grund- och gymnasieskola </t>
  </si>
  <si>
    <t>Brister i arbetsområden (AO)</t>
  </si>
  <si>
    <t>Redovisat per skola och arbetsområde</t>
  </si>
  <si>
    <t xml:space="preserve">Skolform </t>
  </si>
  <si>
    <t>grundskola</t>
  </si>
  <si>
    <t>gymnasieskola</t>
  </si>
  <si>
    <t xml:space="preserve">Antal </t>
  </si>
  <si>
    <t>Antal av Ärendenummer</t>
  </si>
  <si>
    <t>Radetiketter</t>
  </si>
  <si>
    <t>Totalsumma</t>
  </si>
  <si>
    <t>Kolumnetiketter</t>
  </si>
  <si>
    <t>Trygghet och studiero</t>
  </si>
  <si>
    <t xml:space="preserve">Undervisning och lärande </t>
  </si>
  <si>
    <t xml:space="preserve">Styrning och utveckling av verksamheten </t>
  </si>
  <si>
    <t xml:space="preserve">Ytterligare brister </t>
  </si>
  <si>
    <t>2+</t>
  </si>
  <si>
    <t>* Arbetsområdet avser endast gymnasie- och gymnasiesärskola</t>
  </si>
  <si>
    <t>Skolform</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</si>
</sst>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b/>
      <sz val="11"/>
      <name val="Calibri"/>
      <family val="2"/>
      <scheme val="minor"/>
    </font>
    <font>
      <i/>
      <sz val="10"/>
      <color theme="1"/>
      <name val="Calibri"/>
      <family val="2"/>
      <scheme val="minor"/>
    </font>
    <font>
      <b/>
      <sz val="10"/>
      <color theme="1"/>
      <name val="Calibri"/>
      <family val="2"/>
      <scheme val="minor"/>
    </font>
    <font>
      <sz val="11"/>
      <name val="Calibri"/>
      <family val="2"/>
      <scheme val="minor"/>
    </font>
    <font>
      <sz val="10"/>
      <name val="Calibri"/>
      <family val="2"/>
      <scheme val="minor"/>
    </font>
    <font>
      <sz val="10"/>
      <color theme="1"/>
      <name val="Calibri"/>
      <family val="2"/>
      <scheme val="minor"/>
    </font>
    <font>
      <b/>
      <sz val="10"/>
      <name val="Calibri"/>
      <family val="2"/>
      <scheme val="minor"/>
    </font>
    <font>
      <sz val="11"/>
      <color theme="1"/>
      <name val="Calibri"/>
      <family val="2"/>
      <scheme val="minor"/>
    </font>
    <font>
      <sz val="11"/>
      <color rgb="FF222222"/>
      <name val="Calibri"/>
      <family val="2"/>
      <scheme val="minor"/>
    </font>
    <font>
      <b/>
      <sz val="11"/>
      <color rgb="FF0070C0"/>
      <name val="Calibri"/>
      <family val="2"/>
      <scheme val="minor"/>
    </font>
    <font>
      <b/>
      <sz val="11"/>
      <color rgb="FFFF0000"/>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xf numFmtId="9" fontId="9" fillId="0" borderId="0" applyFont="0" applyFill="0" applyBorder="0" applyAlignment="0" applyProtection="0"/>
  </cellStyleXfs>
  <cellXfs count="94">
    <xf numFmtId="0" fontId="0" fillId="0" borderId="0" xfId="0"/>
    <xf numFmtId="0" fontId="0" fillId="2" borderId="0" xfId="0" applyFont="1" applyFill="1" applyAlignment="1" applyProtection="1">
      <alignment horizontal="left"/>
    </xf>
    <xf numFmtId="0" fontId="0" fillId="2" borderId="1" xfId="0" applyFont="1" applyFill="1" applyBorder="1" applyAlignment="1">
      <alignment horizontal="left" wrapText="1"/>
    </xf>
    <xf numFmtId="0" fontId="0" fillId="2" borderId="0" xfId="0" applyFont="1" applyFill="1" applyAlignment="1">
      <alignment horizontal="left" wrapText="1"/>
    </xf>
    <xf numFmtId="0" fontId="0" fillId="2" borderId="0" xfId="0" applyFont="1" applyFill="1" applyAlignment="1">
      <alignment horizontal="left"/>
    </xf>
    <xf numFmtId="0" fontId="2" fillId="2" borderId="0" xfId="0" applyFont="1" applyFill="1" applyAlignment="1" applyProtection="1">
      <alignment horizontal="left"/>
    </xf>
    <xf numFmtId="0" fontId="5" fillId="2" borderId="0" xfId="0" applyFont="1" applyFill="1" applyAlignment="1" applyProtection="1">
      <alignment horizontal="left"/>
    </xf>
    <xf numFmtId="0" fontId="0" fillId="2" borderId="0" xfId="0" applyFont="1" applyFill="1" applyBorder="1" applyAlignment="1">
      <alignment horizontal="left" wrapText="1"/>
    </xf>
    <xf numFmtId="0" fontId="5" fillId="2" borderId="0" xfId="0" applyFont="1" applyFill="1" applyBorder="1" applyAlignment="1" applyProtection="1">
      <alignment horizontal="left"/>
    </xf>
    <xf numFmtId="0" fontId="0" fillId="2" borderId="0" xfId="0" applyFont="1" applyFill="1" applyBorder="1" applyAlignment="1" applyProtection="1">
      <alignment horizontal="left"/>
    </xf>
    <xf numFmtId="0" fontId="1" fillId="2" borderId="1" xfId="0" applyFont="1" applyFill="1" applyBorder="1" applyAlignment="1">
      <alignment horizontal="left" wrapText="1"/>
    </xf>
    <xf numFmtId="0" fontId="0" fillId="2" borderId="0" xfId="0" applyFont="1" applyFill="1" applyBorder="1" applyAlignment="1">
      <alignment horizontal="left"/>
    </xf>
    <xf numFmtId="0" fontId="4" fillId="2" borderId="2" xfId="0" applyFont="1" applyFill="1" applyBorder="1" applyAlignment="1">
      <alignment horizontal="left"/>
    </xf>
    <xf numFmtId="0" fontId="0" fillId="2" borderId="3" xfId="0" applyFont="1" applyFill="1" applyBorder="1" applyAlignment="1">
      <alignment horizontal="left" wrapText="1"/>
    </xf>
    <xf numFmtId="0" fontId="6" fillId="2" borderId="3" xfId="0" applyFont="1" applyFill="1" applyBorder="1" applyAlignment="1" applyProtection="1">
      <alignment horizontal="left"/>
    </xf>
    <xf numFmtId="0" fontId="7" fillId="2" borderId="3" xfId="0" applyFont="1" applyFill="1" applyBorder="1" applyAlignment="1" applyProtection="1">
      <alignment horizontal="left"/>
    </xf>
    <xf numFmtId="0" fontId="4" fillId="0" borderId="0" xfId="0" applyFont="1" applyAlignment="1">
      <alignment horizontal="left"/>
    </xf>
    <xf numFmtId="0" fontId="7" fillId="2" borderId="3" xfId="0" applyFont="1" applyFill="1" applyBorder="1" applyAlignment="1">
      <alignment horizontal="left"/>
    </xf>
    <xf numFmtId="0" fontId="8" fillId="2" borderId="4" xfId="0" applyFont="1" applyFill="1" applyBorder="1" applyAlignment="1" applyProtection="1">
      <alignment horizontal="left" wrapText="1"/>
    </xf>
    <xf numFmtId="0" fontId="4" fillId="2" borderId="4" xfId="0" applyFont="1" applyFill="1" applyBorder="1" applyAlignment="1" applyProtection="1">
      <alignment horizontal="left" wrapText="1"/>
    </xf>
    <xf numFmtId="0" fontId="4" fillId="2" borderId="5" xfId="0" applyFont="1" applyFill="1" applyBorder="1" applyAlignment="1">
      <alignment horizontal="left" wrapText="1"/>
    </xf>
    <xf numFmtId="0" fontId="4" fillId="2" borderId="4" xfId="0" applyFont="1" applyFill="1" applyBorder="1" applyAlignment="1">
      <alignment horizontal="left" wrapText="1"/>
    </xf>
    <xf numFmtId="0" fontId="4" fillId="2" borderId="4" xfId="0" applyFont="1" applyFill="1" applyBorder="1" applyAlignment="1">
      <alignment horizontal="left"/>
    </xf>
    <xf numFmtId="0" fontId="4" fillId="2" borderId="4" xfId="0" applyFont="1" applyFill="1" applyBorder="1" applyAlignment="1" applyProtection="1">
      <alignment horizontal="left"/>
    </xf>
    <xf numFmtId="16" fontId="4" fillId="2" borderId="5" xfId="0" applyNumberFormat="1" applyFont="1" applyFill="1" applyBorder="1" applyAlignment="1">
      <alignment horizontal="left" wrapText="1"/>
    </xf>
    <xf numFmtId="16" fontId="7" fillId="2" borderId="4" xfId="0" applyNumberFormat="1" applyFont="1" applyFill="1" applyBorder="1" applyAlignment="1">
      <alignment horizontal="left" wrapText="1"/>
    </xf>
    <xf numFmtId="0" fontId="8" fillId="2" borderId="6" xfId="0" applyFont="1" applyFill="1" applyBorder="1" applyAlignment="1">
      <alignment horizontal="left" wrapText="1"/>
    </xf>
    <xf numFmtId="0" fontId="4" fillId="2" borderId="6" xfId="0" applyFont="1" applyFill="1" applyBorder="1" applyAlignment="1">
      <alignment horizontal="left"/>
    </xf>
    <xf numFmtId="0" fontId="7" fillId="0" borderId="0" xfId="0" applyFont="1" applyAlignment="1" applyProtection="1">
      <alignment horizontal="left"/>
    </xf>
    <xf numFmtId="0" fontId="7" fillId="0" borderId="0" xfId="0" applyFont="1" applyAlignment="1">
      <alignment horizontal="left"/>
    </xf>
    <xf numFmtId="0" fontId="6" fillId="0" borderId="0" xfId="0" applyFont="1" applyAlignment="1" applyProtection="1">
      <alignment horizontal="left"/>
    </xf>
    <xf numFmtId="0" fontId="7" fillId="0" borderId="1" xfId="0" applyFont="1" applyBorder="1" applyAlignment="1">
      <alignment horizontal="left"/>
    </xf>
    <xf numFmtId="0" fontId="7" fillId="0" borderId="1" xfId="0" applyFont="1" applyBorder="1" applyAlignment="1">
      <alignment horizontal="left" wrapText="1"/>
    </xf>
    <xf numFmtId="0" fontId="7" fillId="0" borderId="0" xfId="0" applyFont="1" applyAlignment="1">
      <alignment horizontal="left" wrapText="1"/>
    </xf>
    <xf numFmtId="0" fontId="4" fillId="0" borderId="5" xfId="0" applyFont="1" applyBorder="1" applyAlignment="1">
      <alignment horizontal="left"/>
    </xf>
    <xf numFmtId="0" fontId="7" fillId="2" borderId="0" xfId="0" applyFont="1" applyFill="1" applyAlignment="1" applyProtection="1">
      <alignment horizontal="left"/>
    </xf>
    <xf numFmtId="0" fontId="6" fillId="2" borderId="0" xfId="0" applyFont="1" applyFill="1" applyAlignment="1" applyProtection="1">
      <alignment horizontal="left"/>
    </xf>
    <xf numFmtId="0" fontId="3" fillId="2" borderId="0" xfId="0" applyFont="1" applyFill="1" applyAlignment="1" applyProtection="1">
      <alignment horizontal="left"/>
    </xf>
    <xf numFmtId="0" fontId="6" fillId="2" borderId="6" xfId="0" applyFont="1" applyFill="1" applyBorder="1" applyAlignment="1" applyProtection="1">
      <alignment horizontal="left"/>
    </xf>
    <xf numFmtId="9" fontId="8" fillId="2" borderId="7" xfId="0" applyNumberFormat="1" applyFont="1" applyFill="1" applyBorder="1" applyAlignment="1">
      <alignment horizontal="left" wrapText="1"/>
    </xf>
    <xf numFmtId="9" fontId="6" fillId="2" borderId="0" xfId="1" applyFont="1" applyFill="1" applyAlignment="1" applyProtection="1">
      <alignment horizontal="left"/>
    </xf>
    <xf numFmtId="0" fontId="5" fillId="2" borderId="0" xfId="0" quotePrefix="1" applyFont="1" applyFill="1" applyBorder="1" applyAlignment="1">
      <alignment horizontal="left" vertical="center" wrapText="1"/>
    </xf>
    <xf numFmtId="0" fontId="5" fillId="2" borderId="0" xfId="0" quotePrefix="1" applyFont="1" applyFill="1" applyBorder="1" applyAlignment="1">
      <alignment horizontal="center" vertical="center" wrapText="1"/>
    </xf>
    <xf numFmtId="0" fontId="10" fillId="2" borderId="0" xfId="0" quotePrefix="1" applyFont="1" applyFill="1" applyBorder="1" applyAlignment="1">
      <alignment horizontal="left" vertical="center" wrapText="1"/>
    </xf>
    <xf numFmtId="0" fontId="10" fillId="2" borderId="0" xfId="0" quotePrefix="1"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1" xfId="0" applyFont="1" applyFill="1" applyBorder="1"/>
    <xf numFmtId="0" fontId="0" fillId="2" borderId="0" xfId="0" applyFill="1"/>
    <xf numFmtId="0" fontId="3" fillId="2" borderId="0" xfId="0" applyFont="1" applyFill="1" applyAlignment="1" applyProtection="1">
      <alignment horizontal="right"/>
    </xf>
    <xf numFmtId="0" fontId="3" fillId="2" borderId="0" xfId="0" applyFont="1" applyFill="1" applyAlignment="1" applyProtection="1">
      <alignment horizontal="center"/>
    </xf>
    <xf numFmtId="0" fontId="7" fillId="2" borderId="0" xfId="0" applyFont="1" applyFill="1" applyAlignment="1">
      <alignment horizontal="center"/>
    </xf>
    <xf numFmtId="0" fontId="7" fillId="2" borderId="0" xfId="0" applyFont="1" applyFill="1" applyAlignment="1" applyProtection="1">
      <alignment horizontal="center"/>
    </xf>
    <xf numFmtId="0" fontId="4" fillId="0" borderId="0" xfId="0" applyFont="1" applyFill="1" applyAlignment="1">
      <alignment horizontal="left"/>
    </xf>
    <xf numFmtId="0" fontId="4" fillId="0" borderId="4" xfId="0" applyFont="1" applyFill="1" applyBorder="1" applyAlignment="1">
      <alignment horizontal="left"/>
    </xf>
    <xf numFmtId="16" fontId="7" fillId="0" borderId="4" xfId="0" applyNumberFormat="1" applyFont="1" applyFill="1" applyBorder="1" applyAlignment="1">
      <alignment horizontal="left" wrapText="1"/>
    </xf>
    <xf numFmtId="0" fontId="7" fillId="0" borderId="0" xfId="0" applyFont="1" applyFill="1" applyAlignment="1">
      <alignment horizontal="left"/>
    </xf>
    <xf numFmtId="0" fontId="7" fillId="0" borderId="0" xfId="0" applyFont="1" applyFill="1" applyAlignment="1">
      <alignment horizontal="left" wrapText="1"/>
    </xf>
    <xf numFmtId="0" fontId="7" fillId="2" borderId="0" xfId="0" applyFont="1" applyFill="1" applyAlignment="1" applyProtection="1">
      <alignment horizontal="right"/>
    </xf>
    <xf numFmtId="0" fontId="0" fillId="0" borderId="1" xfId="0" applyNumberFormat="1" applyBorder="1"/>
    <xf numFmtId="9" fontId="0" fillId="2" borderId="1" xfId="1" applyFont="1" applyFill="1" applyBorder="1" applyAlignment="1">
      <alignment horizontal="left" wrapText="1"/>
    </xf>
    <xf numFmtId="0" fontId="7" fillId="0" borderId="0" xfId="0" applyFont="1"/>
    <xf numFmtId="0" fontId="1" fillId="2" borderId="4" xfId="0" applyFont="1" applyFill="1" applyBorder="1" applyAlignment="1" applyProtection="1">
      <alignment horizontal="left"/>
    </xf>
    <xf numFmtId="0" fontId="1" fillId="2" borderId="4" xfId="0" applyFont="1" applyFill="1" applyBorder="1" applyAlignment="1" applyProtection="1">
      <alignment horizontal="left" wrapText="1"/>
    </xf>
    <xf numFmtId="0" fontId="2" fillId="2" borderId="4" xfId="0" applyFont="1" applyFill="1" applyBorder="1" applyAlignment="1" applyProtection="1">
      <alignment horizontal="left" wrapText="1"/>
    </xf>
    <xf numFmtId="16" fontId="4" fillId="2" borderId="5" xfId="0" applyNumberFormat="1" applyFont="1" applyFill="1" applyBorder="1" applyAlignment="1">
      <alignment horizontal="left"/>
    </xf>
    <xf numFmtId="16" fontId="0" fillId="2" borderId="4" xfId="0" applyNumberFormat="1" applyFont="1" applyFill="1" applyBorder="1" applyAlignment="1">
      <alignment horizontal="left" wrapText="1"/>
    </xf>
    <xf numFmtId="0" fontId="1" fillId="2" borderId="4" xfId="0" applyFont="1" applyFill="1" applyBorder="1" applyAlignment="1">
      <alignment horizontal="left"/>
    </xf>
    <xf numFmtId="49" fontId="0" fillId="0" borderId="0" xfId="0" applyNumberFormat="1"/>
    <xf numFmtId="0" fontId="0" fillId="0" borderId="1" xfId="0" applyBorder="1"/>
    <xf numFmtId="0" fontId="0" fillId="2" borderId="0" xfId="0" applyFill="1" applyAlignment="1">
      <alignment horizontal="center"/>
    </xf>
    <xf numFmtId="0" fontId="7" fillId="2" borderId="0" xfId="0" applyFont="1" applyFill="1" applyAlignment="1" applyProtection="1">
      <alignment horizontal="center"/>
    </xf>
    <xf numFmtId="0" fontId="1" fillId="2" borderId="0" xfId="0" applyFont="1" applyFill="1"/>
    <xf numFmtId="0" fontId="4" fillId="0" borderId="3" xfId="0" applyFont="1" applyFill="1" applyBorder="1" applyAlignment="1">
      <alignment horizontal="left"/>
    </xf>
    <xf numFmtId="0" fontId="4" fillId="0" borderId="3" xfId="0" applyFont="1" applyFill="1" applyBorder="1" applyAlignment="1">
      <alignment horizontal="left" wrapText="1"/>
    </xf>
    <xf numFmtId="0" fontId="1" fillId="0" borderId="0" xfId="0" applyFont="1"/>
    <xf numFmtId="0" fontId="0" fillId="0" borderId="0" xfId="0" pivotButton="1"/>
    <xf numFmtId="0" fontId="0" fillId="0" borderId="0" xfId="0" applyAlignment="1">
      <alignment horizontal="left"/>
    </xf>
    <xf numFmtId="0" fontId="0" fillId="0" borderId="0" xfId="0" applyNumberFormat="1"/>
    <xf numFmtId="0" fontId="0" fillId="2" borderId="0" xfId="0" applyFill="1" applyAlignment="1">
      <alignment horizontal="left"/>
    </xf>
    <xf numFmtId="9" fontId="0" fillId="2" borderId="0" xfId="0" applyNumberFormat="1" applyFill="1"/>
    <xf numFmtId="0" fontId="0" fillId="2" borderId="0" xfId="0" applyFill="1" applyAlignment="1">
      <alignment horizontal="left" indent="1"/>
    </xf>
    <xf numFmtId="0" fontId="5" fillId="2" borderId="0" xfId="0" applyFont="1" applyFill="1" applyAlignment="1">
      <alignment vertical="top" wrapText="1"/>
    </xf>
    <xf numFmtId="0" fontId="1" fillId="2" borderId="3" xfId="0" applyFont="1" applyFill="1" applyBorder="1"/>
    <xf numFmtId="0" fontId="7" fillId="2" borderId="0" xfId="0" applyFont="1" applyFill="1" applyAlignment="1" applyProtection="1">
      <alignment horizontal="center"/>
    </xf>
    <xf numFmtId="0" fontId="3" fillId="0" borderId="0" xfId="0" applyFont="1" applyFill="1" applyBorder="1" applyAlignment="1">
      <alignment horizontal="center" wrapText="1"/>
    </xf>
    <xf numFmtId="0" fontId="3" fillId="0" borderId="3" xfId="0" applyFont="1" applyFill="1" applyBorder="1" applyAlignment="1">
      <alignment horizontal="center" wrapText="1"/>
    </xf>
    <xf numFmtId="0" fontId="3" fillId="2" borderId="0" xfId="0" applyFont="1" applyFill="1" applyBorder="1" applyAlignment="1">
      <alignment horizontal="center" wrapText="1"/>
    </xf>
    <xf numFmtId="0" fontId="3" fillId="2" borderId="3" xfId="0" applyFont="1" applyFill="1" applyBorder="1" applyAlignment="1">
      <alignment horizontal="center" wrapText="1"/>
    </xf>
    <xf numFmtId="0" fontId="5" fillId="2" borderId="0" xfId="0" applyFont="1" applyFill="1" applyAlignment="1">
      <alignment horizontal="center" vertical="top" wrapText="1"/>
    </xf>
    <xf numFmtId="0" fontId="0" fillId="2" borderId="0" xfId="0" quotePrefix="1"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Border="1" applyAlignment="1">
      <alignment horizontal="left"/>
    </xf>
    <xf numFmtId="0" fontId="5" fillId="2" borderId="0" xfId="0" quotePrefix="1" applyFont="1" applyFill="1" applyBorder="1" applyAlignment="1">
      <alignment horizontal="left" vertical="center" wrapText="1"/>
    </xf>
    <xf numFmtId="0" fontId="10" fillId="2" borderId="0" xfId="0" quotePrefix="1" applyFont="1" applyFill="1" applyBorder="1" applyAlignment="1">
      <alignment horizontal="left" vertical="center" wrapText="1"/>
    </xf>
  </cellXfs>
  <cellStyles count="2">
    <cellStyle name="Normal" xfId="0" builtinId="0"/>
    <cellStyle name="Procent" xfId="1" builtinId="5"/>
  </cellStyles>
  <dxfs count="55">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numFmt numFmtId="13" formatCode="0%"/>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numFmt numFmtId="13" formatCode="0%"/>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numFmt numFmtId="13" formatCode="0%"/>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numFmt numFmtId="13" formatCode="0%"/>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numFmt numFmtId="13" formatCode="0%"/>
    </dxf>
    <dxf>
      <numFmt numFmtId="14" formatCode="0.00%"/>
    </dxf>
    <dxf>
      <font>
        <b val="0"/>
        <i val="0"/>
      </font>
    </dxf>
    <dxf>
      <font>
        <b val="0"/>
        <i val="0"/>
      </font>
    </dxf>
    <dxf>
      <font>
        <b/>
        <i val="0"/>
        <strike val="0"/>
        <condense val="0"/>
        <extend val="0"/>
        <outline val="0"/>
        <shadow val="0"/>
        <u val="none"/>
        <vertAlign val="baseline"/>
        <sz val="11"/>
        <color theme="1"/>
        <name val="Calibri"/>
        <scheme val="minor"/>
      </font>
      <fill>
        <patternFill patternType="solid">
          <fgColor indexed="64"/>
          <bgColor theme="0"/>
        </patternFill>
      </fill>
    </dxf>
    <dxf>
      <font>
        <b/>
        <i val="0"/>
        <strike val="0"/>
        <condense val="0"/>
        <extend val="0"/>
        <outline val="0"/>
        <shadow val="0"/>
        <u val="none"/>
        <vertAlign val="baseline"/>
        <sz val="11"/>
        <color theme="1"/>
        <name val="Calibri"/>
        <scheme val="minor"/>
      </font>
      <fill>
        <patternFill patternType="solid">
          <fgColor indexed="64"/>
          <bgColor theme="0"/>
        </patternFill>
      </fill>
    </dxf>
    <dxf>
      <font>
        <b/>
        <i val="0"/>
        <strike val="0"/>
        <condense val="0"/>
        <extend val="0"/>
        <outline val="0"/>
        <shadow val="0"/>
        <u val="none"/>
        <vertAlign val="baseline"/>
        <sz val="11"/>
        <color theme="1"/>
        <name val="Calibri"/>
        <scheme val="minor"/>
      </font>
      <fill>
        <patternFill patternType="solid">
          <fgColor indexed="64"/>
          <bgColor theme="0"/>
        </patternFill>
      </fill>
    </dxf>
    <dxf>
      <font>
        <b/>
        <i val="0"/>
        <strike val="0"/>
        <condense val="0"/>
        <extend val="0"/>
        <outline val="0"/>
        <shadow val="0"/>
        <u val="none"/>
        <vertAlign val="baseline"/>
        <sz val="11"/>
        <color theme="1"/>
        <name val="Calibri"/>
        <scheme val="minor"/>
      </font>
      <fill>
        <patternFill patternType="solid">
          <fgColor indexed="64"/>
          <bgColor theme="0"/>
        </patternFill>
      </fill>
    </dxf>
    <dxf>
      <fill>
        <patternFill patternType="solid">
          <fgColor indexed="64"/>
          <bgColor theme="0"/>
        </patternFill>
      </fill>
      <alignment horizontal="center" vertical="bottom" textRotation="0" wrapText="0" indent="0" justifyLastLine="0" shrinkToFit="0" readingOrder="0"/>
    </dxf>
    <dxf>
      <fill>
        <patternFill patternType="solid">
          <fgColor indexed="64"/>
          <bgColor theme="0"/>
        </patternFill>
      </fill>
    </dxf>
    <dxf>
      <fill>
        <patternFill patternType="solid">
          <fgColor indexed="64"/>
          <bgColor theme="0"/>
        </patternFill>
      </fill>
    </dxf>
    <dxf>
      <numFmt numFmtId="0" formatCode="General"/>
      <fill>
        <patternFill patternType="solid">
          <fgColor indexed="64"/>
          <bgColor theme="0"/>
        </patternFill>
      </fill>
    </dxf>
    <dxf>
      <fill>
        <patternFill patternType="solid">
          <fgColor indexed="64"/>
          <bgColor theme="0"/>
        </patternFill>
      </fill>
    </dxf>
    <dxf>
      <border outline="0">
        <top style="thin">
          <color indexed="64"/>
        </top>
      </border>
    </dxf>
    <dxf>
      <font>
        <b/>
        <i val="0"/>
        <strike val="0"/>
        <condense val="0"/>
        <extend val="0"/>
        <outline val="0"/>
        <shadow val="0"/>
        <u val="none"/>
        <vertAlign val="baseline"/>
        <sz val="11"/>
        <color theme="1"/>
        <name val="Calibri"/>
        <scheme val="minor"/>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0"/>
        <color theme="1"/>
        <name val="Calibri"/>
        <scheme val="minor"/>
      </font>
      <fill>
        <patternFill patternType="none">
          <fgColor indexed="64"/>
          <bgColor indexed="65"/>
        </patternFill>
      </fill>
      <alignment horizontal="left" vertical="bottom" textRotation="0" wrapText="0" indent="0" justifyLastLine="0" shrinkToFit="0" readingOrder="0"/>
    </dxf>
    <dxf>
      <font>
        <b val="0"/>
        <i val="0"/>
        <color auto="1"/>
      </font>
      <fill>
        <patternFill patternType="solid">
          <bgColor theme="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13" Type="http://schemas.openxmlformats.org/officeDocument/2006/relationships/sharedStrings" Target="sharedStrings.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microsoft.com/office/2007/relationships/slicerCache" Target="slicerCaches/slicerCache4.xml"/><Relationship Id="rId4" Type="http://schemas.openxmlformats.org/officeDocument/2006/relationships/worksheet" Target="worksheets/sheet4.xml"/><Relationship Id="rId9" Type="http://schemas.microsoft.com/office/2007/relationships/slicerCache" Target="slicerCaches/slicerCache3.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[Bastillsyn 2017.xlsx]Diagram_HM_typ!Pivottabell2</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Andel med</a:t>
            </a:r>
            <a:r>
              <a:rPr lang="sv-SE" baseline="0"/>
              <a:t> brist</a:t>
            </a:r>
            <a:endParaRPr lang="sv-SE"/>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barChart>
        <c:barDir val="col"/>
        <c:grouping val="clustered"/>
        <c:varyColors val="0"/>
        <c:ser>
          <c:idx val="0"/>
          <c:order val="0"/>
          <c:tx>
            <c:strRef>
              <c:f>Diagram_HM_typ!$B$2</c:f>
              <c:strCache>
                <c:ptCount val="1"/>
                <c:pt idx="0">
                  <c:v>Summa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Diagram_HM_typ!$A$3:$A$11</c:f>
              <c:multiLvlStrCache>
                <c:ptCount val="6"/>
                <c:lvl>
                  <c:pt idx="0">
                    <c:v>0</c:v>
                  </c:pt>
                  <c:pt idx="1">
                    <c:v>1</c:v>
                  </c:pt>
                  <c:pt idx="2">
                    <c:v>2+</c:v>
                  </c:pt>
                  <c:pt idx="3">
                    <c:v>0</c:v>
                  </c:pt>
                  <c:pt idx="4">
                    <c:v>1</c:v>
                  </c:pt>
                  <c:pt idx="5">
                    <c:v>2+</c:v>
                  </c:pt>
                </c:lvl>
                <c:lvl>
                  <c:pt idx="0">
                    <c:v>Enskild en enhet</c:v>
                  </c:pt>
                  <c:pt idx="3">
                    <c:v>Enskild flera enhet</c:v>
                  </c:pt>
                </c:lvl>
              </c:multiLvlStrCache>
            </c:multiLvlStrRef>
          </c:cat>
          <c:val>
            <c:numRef>
              <c:f>Diagram_HM_typ!$B$3:$B$11</c:f>
              <c:numCache>
                <c:formatCode>0%</c:formatCode>
                <c:ptCount val="6"/>
                <c:pt idx="0">
                  <c:v>0.7024793388429752</c:v>
                </c:pt>
                <c:pt idx="1">
                  <c:v>0.18181818181818182</c:v>
                </c:pt>
                <c:pt idx="2">
                  <c:v>0.11570247933884298</c:v>
                </c:pt>
                <c:pt idx="3">
                  <c:v>0.72649572649572647</c:v>
                </c:pt>
                <c:pt idx="4">
                  <c:v>0.23931623931623933</c:v>
                </c:pt>
                <c:pt idx="5">
                  <c:v>3.4188034188034191E-2</c:v>
                </c:pt>
              </c:numCache>
            </c:numRef>
          </c:val>
        </c:ser>
        <c:dLbls>
          <c:dLblPos val="outEnd"/>
          <c:showLegendKey val="0"/>
          <c:showVal val="1"/>
          <c:showCatName val="0"/>
          <c:showSerName val="0"/>
          <c:showPercent val="0"/>
          <c:showBubbleSize val="0"/>
        </c:dLbls>
        <c:gapWidth val="150"/>
        <c:axId val="791928456"/>
        <c:axId val="791930024"/>
      </c:barChart>
      <c:catAx>
        <c:axId val="791928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91930024"/>
        <c:crosses val="autoZero"/>
        <c:auto val="1"/>
        <c:lblAlgn val="ctr"/>
        <c:lblOffset val="100"/>
        <c:noMultiLvlLbl val="0"/>
      </c:catAx>
      <c:valAx>
        <c:axId val="7919300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919284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[Bastillsyn 2017.xlsx]Diagram_HM_typ!Pivottabell3</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Undervisning</a:t>
            </a:r>
            <a:r>
              <a:rPr lang="sv-SE" baseline="0"/>
              <a:t> och lärande</a:t>
            </a:r>
            <a:endParaRPr lang="sv-SE"/>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1"/>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barChart>
        <c:barDir val="col"/>
        <c:grouping val="percentStacked"/>
        <c:varyColors val="0"/>
        <c:ser>
          <c:idx val="0"/>
          <c:order val="0"/>
          <c:tx>
            <c:strRef>
              <c:f>Diagram_HM_typ!$I$2:$I$3</c:f>
              <c:strCache>
                <c:ptCount val="1"/>
                <c:pt idx="0">
                  <c:v>Ingen brist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Diagram_HM_typ!$H$4:$H$6</c:f>
              <c:strCache>
                <c:ptCount val="2"/>
                <c:pt idx="0">
                  <c:v>Enskild en enhet</c:v>
                </c:pt>
                <c:pt idx="1">
                  <c:v>Enskild flera enhet</c:v>
                </c:pt>
              </c:strCache>
            </c:strRef>
          </c:cat>
          <c:val>
            <c:numRef>
              <c:f>Diagram_HM_typ!$I$4:$I$6</c:f>
              <c:numCache>
                <c:formatCode>0%</c:formatCode>
                <c:ptCount val="2"/>
                <c:pt idx="0">
                  <c:v>0.96694214876033058</c:v>
                </c:pt>
                <c:pt idx="1">
                  <c:v>0.96581196581196582</c:v>
                </c:pt>
              </c:numCache>
            </c:numRef>
          </c:val>
        </c:ser>
        <c:ser>
          <c:idx val="1"/>
          <c:order val="1"/>
          <c:tx>
            <c:strRef>
              <c:f>Diagram_HM_typ!$J$2:$J$3</c:f>
              <c:strCache>
                <c:ptCount val="1"/>
                <c:pt idx="0">
                  <c:v>Föreläggande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Diagram_HM_typ!$H$4:$H$6</c:f>
              <c:strCache>
                <c:ptCount val="2"/>
                <c:pt idx="0">
                  <c:v>Enskild en enhet</c:v>
                </c:pt>
                <c:pt idx="1">
                  <c:v>Enskild flera enhet</c:v>
                </c:pt>
              </c:strCache>
            </c:strRef>
          </c:cat>
          <c:val>
            <c:numRef>
              <c:f>Diagram_HM_typ!$J$4:$J$6</c:f>
              <c:numCache>
                <c:formatCode>0%</c:formatCode>
                <c:ptCount val="2"/>
                <c:pt idx="0">
                  <c:v>3.3057851239669422E-2</c:v>
                </c:pt>
                <c:pt idx="1">
                  <c:v>3.4188034188034191E-2</c:v>
                </c:pt>
              </c:numCache>
            </c:numRef>
          </c:val>
        </c:ser>
        <c:dLbls>
          <c:dLblPos val="ctr"/>
          <c:showLegendKey val="0"/>
          <c:showVal val="1"/>
          <c:showCatName val="0"/>
          <c:showSerName val="0"/>
          <c:showPercent val="0"/>
          <c:showBubbleSize val="0"/>
        </c:dLbls>
        <c:gapWidth val="150"/>
        <c:overlap val="100"/>
        <c:axId val="791930416"/>
        <c:axId val="791930808"/>
      </c:barChart>
      <c:catAx>
        <c:axId val="791930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91930808"/>
        <c:crosses val="autoZero"/>
        <c:auto val="1"/>
        <c:lblAlgn val="ctr"/>
        <c:lblOffset val="100"/>
        <c:noMultiLvlLbl val="0"/>
      </c:catAx>
      <c:valAx>
        <c:axId val="79193080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91930416"/>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[Bastillsyn 2017.xlsx]Diagram_HM_typ!Pivottabell4</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Trygghet</a:t>
            </a:r>
            <a:r>
              <a:rPr lang="sv-SE" baseline="0"/>
              <a:t>, studiero och åtgärder mot kränkande behandling</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1"/>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2"/>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barChart>
        <c:barDir val="col"/>
        <c:grouping val="percentStacked"/>
        <c:varyColors val="0"/>
        <c:ser>
          <c:idx val="0"/>
          <c:order val="0"/>
          <c:tx>
            <c:strRef>
              <c:f>Diagram_HM_typ!$N$2:$N$3</c:f>
              <c:strCache>
                <c:ptCount val="1"/>
                <c:pt idx="0">
                  <c:v>Ingen brist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Diagram_HM_typ!$M$4:$M$6</c:f>
              <c:strCache>
                <c:ptCount val="2"/>
                <c:pt idx="0">
                  <c:v>Enskild en enhet</c:v>
                </c:pt>
                <c:pt idx="1">
                  <c:v>Enskild flera enhet</c:v>
                </c:pt>
              </c:strCache>
            </c:strRef>
          </c:cat>
          <c:val>
            <c:numRef>
              <c:f>Diagram_HM_typ!$N$4:$N$6</c:f>
              <c:numCache>
                <c:formatCode>0%</c:formatCode>
                <c:ptCount val="2"/>
                <c:pt idx="0">
                  <c:v>0.85950413223140498</c:v>
                </c:pt>
                <c:pt idx="1">
                  <c:v>0.88888888888888884</c:v>
                </c:pt>
              </c:numCache>
            </c:numRef>
          </c:val>
        </c:ser>
        <c:ser>
          <c:idx val="1"/>
          <c:order val="1"/>
          <c:tx>
            <c:strRef>
              <c:f>Diagram_HM_typ!$O$2:$O$3</c:f>
              <c:strCache>
                <c:ptCount val="1"/>
                <c:pt idx="0">
                  <c:v>Föreläggande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Diagram_HM_typ!$M$4:$M$6</c:f>
              <c:strCache>
                <c:ptCount val="2"/>
                <c:pt idx="0">
                  <c:v>Enskild en enhet</c:v>
                </c:pt>
                <c:pt idx="1">
                  <c:v>Enskild flera enhet</c:v>
                </c:pt>
              </c:strCache>
            </c:strRef>
          </c:cat>
          <c:val>
            <c:numRef>
              <c:f>Diagram_HM_typ!$O$4:$O$6</c:f>
              <c:numCache>
                <c:formatCode>0%</c:formatCode>
                <c:ptCount val="2"/>
                <c:pt idx="0">
                  <c:v>0.12396694214876033</c:v>
                </c:pt>
                <c:pt idx="1">
                  <c:v>0.10256410256410256</c:v>
                </c:pt>
              </c:numCache>
            </c:numRef>
          </c:val>
        </c:ser>
        <c:ser>
          <c:idx val="2"/>
          <c:order val="2"/>
          <c:tx>
            <c:strRef>
              <c:f>Diagram_HM_typ!$P$2:$P$3</c:f>
              <c:strCache>
                <c:ptCount val="1"/>
                <c:pt idx="0">
                  <c:v>Anmärkning</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Diagram_HM_typ!$M$4:$M$6</c:f>
              <c:strCache>
                <c:ptCount val="2"/>
                <c:pt idx="0">
                  <c:v>Enskild en enhet</c:v>
                </c:pt>
                <c:pt idx="1">
                  <c:v>Enskild flera enhet</c:v>
                </c:pt>
              </c:strCache>
            </c:strRef>
          </c:cat>
          <c:val>
            <c:numRef>
              <c:f>Diagram_HM_typ!$P$4:$P$6</c:f>
              <c:numCache>
                <c:formatCode>0%</c:formatCode>
                <c:ptCount val="2"/>
                <c:pt idx="0">
                  <c:v>1.6528925619834711E-2</c:v>
                </c:pt>
                <c:pt idx="1">
                  <c:v>8.5470085470085479E-3</c:v>
                </c:pt>
              </c:numCache>
            </c:numRef>
          </c:val>
        </c:ser>
        <c:dLbls>
          <c:dLblPos val="ctr"/>
          <c:showLegendKey val="0"/>
          <c:showVal val="1"/>
          <c:showCatName val="0"/>
          <c:showSerName val="0"/>
          <c:showPercent val="0"/>
          <c:showBubbleSize val="0"/>
        </c:dLbls>
        <c:gapWidth val="150"/>
        <c:overlap val="100"/>
        <c:axId val="791932376"/>
        <c:axId val="791933160"/>
      </c:barChart>
      <c:catAx>
        <c:axId val="791932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91933160"/>
        <c:crosses val="autoZero"/>
        <c:auto val="1"/>
        <c:lblAlgn val="ctr"/>
        <c:lblOffset val="100"/>
        <c:noMultiLvlLbl val="0"/>
      </c:catAx>
      <c:valAx>
        <c:axId val="79193316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91932376"/>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[Bastillsyn 2017.xlsx]Diagram_HM_typ!Pivottabell5</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Styrning och utveckling av verksamheten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1"/>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2"/>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barChart>
        <c:barDir val="col"/>
        <c:grouping val="percentStacked"/>
        <c:varyColors val="0"/>
        <c:ser>
          <c:idx val="0"/>
          <c:order val="0"/>
          <c:tx>
            <c:strRef>
              <c:f>Diagram_HM_typ!$T$2:$T$3</c:f>
              <c:strCache>
                <c:ptCount val="1"/>
                <c:pt idx="0">
                  <c:v>Ingen brist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Diagram_HM_typ!$S$4:$S$6</c:f>
              <c:strCache>
                <c:ptCount val="2"/>
                <c:pt idx="0">
                  <c:v>Enskild en enhet</c:v>
                </c:pt>
                <c:pt idx="1">
                  <c:v>Enskild flera enhet</c:v>
                </c:pt>
              </c:strCache>
            </c:strRef>
          </c:cat>
          <c:val>
            <c:numRef>
              <c:f>Diagram_HM_typ!$T$4:$T$6</c:f>
              <c:numCache>
                <c:formatCode>0%</c:formatCode>
                <c:ptCount val="2"/>
                <c:pt idx="0">
                  <c:v>0.80165289256198347</c:v>
                </c:pt>
                <c:pt idx="1">
                  <c:v>0.85470085470085466</c:v>
                </c:pt>
              </c:numCache>
            </c:numRef>
          </c:val>
        </c:ser>
        <c:ser>
          <c:idx val="1"/>
          <c:order val="1"/>
          <c:tx>
            <c:strRef>
              <c:f>Diagram_HM_typ!$U$2:$U$3</c:f>
              <c:strCache>
                <c:ptCount val="1"/>
                <c:pt idx="0">
                  <c:v>Föreläggande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Diagram_HM_typ!$S$4:$S$6</c:f>
              <c:strCache>
                <c:ptCount val="2"/>
                <c:pt idx="0">
                  <c:v>Enskild en enhet</c:v>
                </c:pt>
                <c:pt idx="1">
                  <c:v>Enskild flera enhet</c:v>
                </c:pt>
              </c:strCache>
            </c:strRef>
          </c:cat>
          <c:val>
            <c:numRef>
              <c:f>Diagram_HM_typ!$U$4:$U$6</c:f>
              <c:numCache>
                <c:formatCode>0%</c:formatCode>
                <c:ptCount val="2"/>
                <c:pt idx="0">
                  <c:v>0.18181818181818182</c:v>
                </c:pt>
                <c:pt idx="1">
                  <c:v>6.8376068376068383E-2</c:v>
                </c:pt>
              </c:numCache>
            </c:numRef>
          </c:val>
        </c:ser>
        <c:ser>
          <c:idx val="2"/>
          <c:order val="2"/>
          <c:tx>
            <c:strRef>
              <c:f>Diagram_HM_typ!$V$2:$V$3</c:f>
              <c:strCache>
                <c:ptCount val="1"/>
                <c:pt idx="0">
                  <c:v>Anmärkning</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Diagram_HM_typ!$S$4:$S$6</c:f>
              <c:strCache>
                <c:ptCount val="2"/>
                <c:pt idx="0">
                  <c:v>Enskild en enhet</c:v>
                </c:pt>
                <c:pt idx="1">
                  <c:v>Enskild flera enhet</c:v>
                </c:pt>
              </c:strCache>
            </c:strRef>
          </c:cat>
          <c:val>
            <c:numRef>
              <c:f>Diagram_HM_typ!$V$4:$V$6</c:f>
              <c:numCache>
                <c:formatCode>0%</c:formatCode>
                <c:ptCount val="2"/>
                <c:pt idx="0">
                  <c:v>1.6528925619834711E-2</c:v>
                </c:pt>
                <c:pt idx="1">
                  <c:v>7.6923076923076927E-2</c:v>
                </c:pt>
              </c:numCache>
            </c:numRef>
          </c:val>
        </c:ser>
        <c:dLbls>
          <c:dLblPos val="ctr"/>
          <c:showLegendKey val="0"/>
          <c:showVal val="1"/>
          <c:showCatName val="0"/>
          <c:showSerName val="0"/>
          <c:showPercent val="0"/>
          <c:showBubbleSize val="0"/>
        </c:dLbls>
        <c:gapWidth val="150"/>
        <c:overlap val="100"/>
        <c:axId val="791937080"/>
        <c:axId val="791932768"/>
      </c:barChart>
      <c:catAx>
        <c:axId val="791937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91932768"/>
        <c:crosses val="autoZero"/>
        <c:auto val="1"/>
        <c:lblAlgn val="ctr"/>
        <c:lblOffset val="100"/>
        <c:noMultiLvlLbl val="0"/>
      </c:catAx>
      <c:valAx>
        <c:axId val="7919327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91937080"/>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[Bastillsyn 2017.xlsx]Diagram_HM_typ!Pivottabell6</c:name>
    <c:fmtId val="5"/>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Ytterligare brister*</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s>
    <c:plotArea>
      <c:layout/>
      <c:barChart>
        <c:barDir val="col"/>
        <c:grouping val="percentStacked"/>
        <c:varyColors val="0"/>
        <c:ser>
          <c:idx val="0"/>
          <c:order val="0"/>
          <c:tx>
            <c:strRef>
              <c:f>Diagram_HM_typ!$Z$2:$Z$3</c:f>
              <c:strCache>
                <c:ptCount val="1"/>
                <c:pt idx="0">
                  <c:v>Ingen brist</c:v>
                </c:pt>
              </c:strCache>
            </c:strRef>
          </c:tx>
          <c:spPr>
            <a:solidFill>
              <a:schemeClr val="accent1"/>
            </a:solidFill>
            <a:ln>
              <a:noFill/>
            </a:ln>
            <a:effectLst/>
          </c:spPr>
          <c:invertIfNegative val="0"/>
          <c:cat>
            <c:strRef>
              <c:f>Diagram_HM_typ!$Y$4:$Y$6</c:f>
              <c:strCache>
                <c:ptCount val="2"/>
                <c:pt idx="0">
                  <c:v>grundskola</c:v>
                </c:pt>
                <c:pt idx="1">
                  <c:v>gymnasieskola</c:v>
                </c:pt>
              </c:strCache>
            </c:strRef>
          </c:cat>
          <c:val>
            <c:numRef>
              <c:f>Diagram_HM_typ!$Z$4:$Z$6</c:f>
              <c:numCache>
                <c:formatCode>0%</c:formatCode>
                <c:ptCount val="2"/>
                <c:pt idx="0">
                  <c:v>0.94915254237288138</c:v>
                </c:pt>
                <c:pt idx="1">
                  <c:v>0.96721311475409832</c:v>
                </c:pt>
              </c:numCache>
            </c:numRef>
          </c:val>
        </c:ser>
        <c:ser>
          <c:idx val="1"/>
          <c:order val="1"/>
          <c:tx>
            <c:strRef>
              <c:f>Diagram_HM_typ!$AA$2:$AA$3</c:f>
              <c:strCache>
                <c:ptCount val="1"/>
                <c:pt idx="0">
                  <c:v>Föreläggande</c:v>
                </c:pt>
              </c:strCache>
            </c:strRef>
          </c:tx>
          <c:spPr>
            <a:solidFill>
              <a:schemeClr val="accent2"/>
            </a:solidFill>
            <a:ln>
              <a:noFill/>
            </a:ln>
            <a:effectLst/>
          </c:spPr>
          <c:invertIfNegative val="0"/>
          <c:cat>
            <c:strRef>
              <c:f>Diagram_HM_typ!$Y$4:$Y$6</c:f>
              <c:strCache>
                <c:ptCount val="2"/>
                <c:pt idx="0">
                  <c:v>grundskola</c:v>
                </c:pt>
                <c:pt idx="1">
                  <c:v>gymnasieskola</c:v>
                </c:pt>
              </c:strCache>
            </c:strRef>
          </c:cat>
          <c:val>
            <c:numRef>
              <c:f>Diagram_HM_typ!$AA$4:$AA$6</c:f>
              <c:numCache>
                <c:formatCode>0%</c:formatCode>
                <c:ptCount val="2"/>
                <c:pt idx="0">
                  <c:v>5.0847457627118647E-2</c:v>
                </c:pt>
                <c:pt idx="1">
                  <c:v>3.2786885245901641E-2</c:v>
                </c:pt>
              </c:numCache>
            </c:numRef>
          </c:val>
        </c:ser>
        <c:dLbls>
          <c:showLegendKey val="0"/>
          <c:showVal val="0"/>
          <c:showCatName val="0"/>
          <c:showSerName val="0"/>
          <c:showPercent val="0"/>
          <c:showBubbleSize val="0"/>
        </c:dLbls>
        <c:gapWidth val="150"/>
        <c:overlap val="100"/>
        <c:axId val="791937472"/>
        <c:axId val="791933552"/>
      </c:barChart>
      <c:catAx>
        <c:axId val="79193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91933552"/>
        <c:crosses val="autoZero"/>
        <c:auto val="1"/>
        <c:lblAlgn val="ctr"/>
        <c:lblOffset val="100"/>
        <c:noMultiLvlLbl val="0"/>
      </c:catAx>
      <c:valAx>
        <c:axId val="7919335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91937472"/>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jpg"/><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2</xdr:col>
      <xdr:colOff>638174</xdr:colOff>
      <xdr:row>4</xdr:row>
      <xdr:rowOff>171450</xdr:rowOff>
    </xdr:to>
    <xdr:pic>
      <xdr:nvPicPr>
        <xdr:cNvPr id="2" name="Bildobjekt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 t="16250" r="-285" b="23750"/>
        <a:stretch/>
      </xdr:blipFill>
      <xdr:spPr>
        <a:xfrm>
          <a:off x="0" y="19050"/>
          <a:ext cx="3343274" cy="914400"/>
        </a:xfrm>
        <a:prstGeom prst="rect">
          <a:avLst/>
        </a:prstGeom>
      </xdr:spPr>
    </xdr:pic>
    <xdr:clientData/>
  </xdr:twoCellAnchor>
  <xdr:twoCellAnchor editAs="absolute">
    <xdr:from>
      <xdr:col>7</xdr:col>
      <xdr:colOff>1341119</xdr:colOff>
      <xdr:row>1</xdr:row>
      <xdr:rowOff>3811</xdr:rowOff>
    </xdr:from>
    <xdr:to>
      <xdr:col>9</xdr:col>
      <xdr:colOff>609601</xdr:colOff>
      <xdr:row>5</xdr:row>
      <xdr:rowOff>177165</xdr:rowOff>
    </xdr:to>
    <mc:AlternateContent xmlns:mc="http://schemas.openxmlformats.org/markup-compatibility/2006" xmlns:sle15="http://schemas.microsoft.com/office/drawing/2012/slicer">
      <mc:Choice Requires="sle15">
        <xdr:graphicFrame macro="">
          <xdr:nvGraphicFramePr>
            <xdr:cNvPr id="3" name="Huvudmannatyp"/>
            <xdr:cNvGraphicFramePr/>
          </xdr:nvGraphicFramePr>
          <xdr:xfrm>
            <a:off x="0" y="0"/>
            <a:ext cx="0" cy="0"/>
          </xdr:xfrm>
          <a:graphic>
            <a:graphicData uri="http://schemas.microsoft.com/office/drawing/2010/slicer">
              <sle:slicer xmlns:sle="http://schemas.microsoft.com/office/drawing/2010/slicer" name="Huvudmannatyp"/>
            </a:graphicData>
          </a:graphic>
        </xdr:graphicFrame>
      </mc:Choice>
      <mc:Fallback xmlns="">
        <xdr:sp macro="" textlink="">
          <xdr:nvSpPr>
            <xdr:cNvPr id="0" name=""/>
            <xdr:cNvSpPr>
              <a:spLocks noTextEdit="1"/>
            </xdr:cNvSpPr>
          </xdr:nvSpPr>
          <xdr:spPr>
            <a:xfrm>
              <a:off x="12435839" y="186691"/>
              <a:ext cx="1463042" cy="904874"/>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2013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5</xdr:col>
      <xdr:colOff>541020</xdr:colOff>
      <xdr:row>1</xdr:row>
      <xdr:rowOff>7620</xdr:rowOff>
    </xdr:from>
    <xdr:to>
      <xdr:col>6</xdr:col>
      <xdr:colOff>805962</xdr:colOff>
      <xdr:row>6</xdr:row>
      <xdr:rowOff>99060</xdr:rowOff>
    </xdr:to>
    <mc:AlternateContent xmlns:mc="http://schemas.openxmlformats.org/markup-compatibility/2006" xmlns:sle15="http://schemas.microsoft.com/office/drawing/2012/slicer">
      <mc:Choice Requires="sle15">
        <xdr:graphicFrame macro="">
          <xdr:nvGraphicFramePr>
            <xdr:cNvPr id="4" name="Skolform "/>
            <xdr:cNvGraphicFramePr/>
          </xdr:nvGraphicFramePr>
          <xdr:xfrm>
            <a:off x="0" y="0"/>
            <a:ext cx="0" cy="0"/>
          </xdr:xfrm>
          <a:graphic>
            <a:graphicData uri="http://schemas.microsoft.com/office/drawing/2010/slicer">
              <sle:slicer xmlns:sle="http://schemas.microsoft.com/office/drawing/2010/slicer" name="Skolform "/>
            </a:graphicData>
          </a:graphic>
        </xdr:graphicFrame>
      </mc:Choice>
      <mc:Fallback xmlns="">
        <xdr:sp macro="" textlink="">
          <xdr:nvSpPr>
            <xdr:cNvPr id="0" name=""/>
            <xdr:cNvSpPr>
              <a:spLocks noTextEdit="1"/>
            </xdr:cNvSpPr>
          </xdr:nvSpPr>
          <xdr:spPr>
            <a:xfrm>
              <a:off x="8587740" y="190500"/>
              <a:ext cx="1598442" cy="1005840"/>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2013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6</xdr:col>
      <xdr:colOff>876299</xdr:colOff>
      <xdr:row>0</xdr:row>
      <xdr:rowOff>175260</xdr:rowOff>
    </xdr:from>
    <xdr:to>
      <xdr:col>7</xdr:col>
      <xdr:colOff>1234440</xdr:colOff>
      <xdr:row>8</xdr:row>
      <xdr:rowOff>68579</xdr:rowOff>
    </xdr:to>
    <mc:AlternateContent xmlns:mc="http://schemas.openxmlformats.org/markup-compatibility/2006" xmlns:sle15="http://schemas.microsoft.com/office/drawing/2012/slicer">
      <mc:Choice Requires="sle15">
        <xdr:graphicFrame macro="">
          <xdr:nvGraphicFramePr>
            <xdr:cNvPr id="5" name="Antal arbetsområden med brister"/>
            <xdr:cNvGraphicFramePr/>
          </xdr:nvGraphicFramePr>
          <xdr:xfrm>
            <a:off x="0" y="0"/>
            <a:ext cx="0" cy="0"/>
          </xdr:xfrm>
          <a:graphic>
            <a:graphicData uri="http://schemas.microsoft.com/office/drawing/2010/slicer">
              <sle:slicer xmlns:sle="http://schemas.microsoft.com/office/drawing/2010/slicer" name="Antal arbetsområden med brister"/>
            </a:graphicData>
          </a:graphic>
        </xdr:graphicFrame>
      </mc:Choice>
      <mc:Fallback xmlns="">
        <xdr:sp macro="" textlink="">
          <xdr:nvSpPr>
            <xdr:cNvPr id="0" name=""/>
            <xdr:cNvSpPr>
              <a:spLocks noTextEdit="1"/>
            </xdr:cNvSpPr>
          </xdr:nvSpPr>
          <xdr:spPr>
            <a:xfrm>
              <a:off x="10256519" y="175260"/>
              <a:ext cx="2072641" cy="1356359"/>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2013 och senare.
Det går inte att använda utsnittet om formen har ändrats i en tidigare version av Excel eller om arbetsboken har sparats i Excel 2007 eller en tidigare version.</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265580</xdr:colOff>
      <xdr:row>2</xdr:row>
      <xdr:rowOff>106050</xdr:rowOff>
    </xdr:to>
    <xdr:pic>
      <xdr:nvPicPr>
        <xdr:cNvPr id="2" name="Bild 24" descr="Beskrivning: Skolinspektionens logo"/>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515" t="20996" r="9515" b="32602"/>
        <a:stretch>
          <a:fillRect/>
        </a:stretch>
      </xdr:blipFill>
      <xdr:spPr bwMode="auto">
        <a:xfrm>
          <a:off x="0" y="0"/>
          <a:ext cx="1951505"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714375</xdr:colOff>
      <xdr:row>2</xdr:row>
      <xdr:rowOff>104775</xdr:rowOff>
    </xdr:to>
    <xdr:pic>
      <xdr:nvPicPr>
        <xdr:cNvPr id="2" name="Bild 24" descr="Beskrivning: Skolinspektionen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515" t="20996" r="9515" b="32602"/>
        <a:stretch>
          <a:fillRect/>
        </a:stretch>
      </xdr:blipFill>
      <xdr:spPr bwMode="auto">
        <a:xfrm>
          <a:off x="0" y="0"/>
          <a:ext cx="20002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9</xdr:col>
      <xdr:colOff>209550</xdr:colOff>
      <xdr:row>11</xdr:row>
      <xdr:rowOff>5715</xdr:rowOff>
    </xdr:from>
    <xdr:to>
      <xdr:col>14</xdr:col>
      <xdr:colOff>85050</xdr:colOff>
      <xdr:row>24</xdr:row>
      <xdr:rowOff>49215</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967740</xdr:colOff>
      <xdr:row>25</xdr:row>
      <xdr:rowOff>104775</xdr:rowOff>
    </xdr:from>
    <xdr:to>
      <xdr:col>8</xdr:col>
      <xdr:colOff>1024215</xdr:colOff>
      <xdr:row>44</xdr:row>
      <xdr:rowOff>85275</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9</xdr:col>
      <xdr:colOff>216692</xdr:colOff>
      <xdr:row>25</xdr:row>
      <xdr:rowOff>102393</xdr:rowOff>
    </xdr:from>
    <xdr:to>
      <xdr:col>14</xdr:col>
      <xdr:colOff>92192</xdr:colOff>
      <xdr:row>44</xdr:row>
      <xdr:rowOff>82893</xdr:rowOff>
    </xdr:to>
    <xdr:graphicFrame macro="">
      <xdr:nvGraphicFramePr>
        <xdr:cNvPr id="4" name="Diagra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xdr:col>
      <xdr:colOff>995362</xdr:colOff>
      <xdr:row>45</xdr:row>
      <xdr:rowOff>147637</xdr:rowOff>
    </xdr:from>
    <xdr:to>
      <xdr:col>8</xdr:col>
      <xdr:colOff>1051837</xdr:colOff>
      <xdr:row>64</xdr:row>
      <xdr:rowOff>128137</xdr:rowOff>
    </xdr:to>
    <xdr:graphicFrame macro="">
      <xdr:nvGraphicFramePr>
        <xdr:cNvPr id="5" name="Diagra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9</xdr:col>
      <xdr:colOff>190500</xdr:colOff>
      <xdr:row>45</xdr:row>
      <xdr:rowOff>171450</xdr:rowOff>
    </xdr:from>
    <xdr:to>
      <xdr:col>14</xdr:col>
      <xdr:colOff>66000</xdr:colOff>
      <xdr:row>64</xdr:row>
      <xdr:rowOff>151950</xdr:rowOff>
    </xdr:to>
    <xdr:graphicFrame macro="">
      <xdr:nvGraphicFramePr>
        <xdr:cNvPr id="7"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7</xdr:row>
      <xdr:rowOff>19050</xdr:rowOff>
    </xdr:from>
    <xdr:to>
      <xdr:col>6</xdr:col>
      <xdr:colOff>222885</xdr:colOff>
      <xdr:row>16</xdr:row>
      <xdr:rowOff>87630</xdr:rowOff>
    </xdr:to>
    <xdr:pic>
      <xdr:nvPicPr>
        <xdr:cNvPr id="8" name="Bildobjekt 7"/>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19050"/>
          <a:ext cx="3232785" cy="1592580"/>
        </a:xfrm>
        <a:prstGeom prst="rect">
          <a:avLst/>
        </a:prstGeom>
      </xdr:spPr>
    </xdr:pic>
    <xdr:clientData/>
  </xdr:twoCellAnchor>
  <xdr:twoCellAnchor editAs="oneCell">
    <xdr:from>
      <xdr:col>5</xdr:col>
      <xdr:colOff>152399</xdr:colOff>
      <xdr:row>17</xdr:row>
      <xdr:rowOff>19051</xdr:rowOff>
    </xdr:from>
    <xdr:to>
      <xdr:col>7</xdr:col>
      <xdr:colOff>1019174</xdr:colOff>
      <xdr:row>22</xdr:row>
      <xdr:rowOff>57151</xdr:rowOff>
    </xdr:to>
    <mc:AlternateContent xmlns:mc="http://schemas.openxmlformats.org/markup-compatibility/2006" xmlns:a14="http://schemas.microsoft.com/office/drawing/2010/main">
      <mc:Choice Requires="a14">
        <xdr:graphicFrame macro="">
          <xdr:nvGraphicFramePr>
            <xdr:cNvPr id="9" name="Skolform  1"/>
            <xdr:cNvGraphicFramePr/>
          </xdr:nvGraphicFramePr>
          <xdr:xfrm>
            <a:off x="0" y="0"/>
            <a:ext cx="0" cy="0"/>
          </xdr:xfrm>
          <a:graphic>
            <a:graphicData uri="http://schemas.microsoft.com/office/drawing/2010/slicer">
              <sle:slicer xmlns:sle="http://schemas.microsoft.com/office/drawing/2010/slicer" name="Skolform  1"/>
            </a:graphicData>
          </a:graphic>
        </xdr:graphicFrame>
      </mc:Choice>
      <mc:Fallback xmlns="">
        <xdr:sp macro="" textlink="">
          <xdr:nvSpPr>
            <xdr:cNvPr id="0" name=""/>
            <xdr:cNvSpPr>
              <a:spLocks noTextEdit="1"/>
            </xdr:cNvSpPr>
          </xdr:nvSpPr>
          <xdr:spPr>
            <a:xfrm>
              <a:off x="2924174" y="1733551"/>
              <a:ext cx="1895475" cy="990600"/>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2020640</xdr:colOff>
      <xdr:row>2</xdr:row>
      <xdr:rowOff>102288</xdr:rowOff>
    </xdr:to>
    <xdr:pic>
      <xdr:nvPicPr>
        <xdr:cNvPr id="2" name="Bild 1" descr="skolinspektionen"/>
        <xdr:cNvPicPr/>
      </xdr:nvPicPr>
      <xdr:blipFill>
        <a:blip xmlns:r="http://schemas.openxmlformats.org/officeDocument/2006/relationships" r:embed="rId1"/>
        <a:srcRect l="9505" t="20987" r="9514" b="32628"/>
        <a:stretch>
          <a:fillRect/>
        </a:stretch>
      </xdr:blipFill>
      <xdr:spPr bwMode="auto">
        <a:xfrm>
          <a:off x="0" y="0"/>
          <a:ext cx="2020640" cy="468048"/>
        </a:xfrm>
        <a:prstGeom prst="rect">
          <a:avLst/>
        </a:prstGeom>
        <a:noFill/>
        <a:ln w="9525">
          <a:noFill/>
          <a:miter lim="800000"/>
          <a:headEnd/>
          <a:tailEnd/>
        </a:ln>
      </xdr:spPr>
    </xdr:pic>
    <xdr:clientData/>
  </xdr:twoCellAnchor>
</xdr:wsDr>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Bastillsyn%202017.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Författare" refreshedDate="43145.452318055555" createdVersion="5" refreshedVersion="5" minRefreshableVersion="3" recordCount="238">
  <cacheSource type="worksheet">
    <worksheetSource name="tabell1" r:id="rId2"/>
  </cacheSource>
  <cacheFields count="10">
    <cacheField name="Ärendenummer" numFmtId="0">
      <sharedItems/>
    </cacheField>
    <cacheField name="Skolform " numFmtId="0">
      <sharedItems count="2">
        <s v="grundskola"/>
        <s v="gymnasieskola"/>
      </sharedItems>
    </cacheField>
    <cacheField name="Skolenhet" numFmtId="0">
      <sharedItems count="238">
        <s v="Söderby skola"/>
        <s v="Montessoriskolan Trilobiten"/>
        <s v="Söderbaumska skolan"/>
        <s v="Norrskenets Friskola i Boden"/>
        <s v="Vittra Sollentuna"/>
        <s v="Vittra Östertälje"/>
        <s v="Vittra Forsgläntan"/>
        <s v="Fyren Ekalmens skola"/>
        <s v="Kungsholmens friskola"/>
        <s v="Föräldrakoop. Tysslinge skola"/>
        <s v="Hillelskolan"/>
        <s v="Djurgårdsskolan"/>
        <s v="Lillgårdsskolan"/>
        <s v="Nya Karlslundsskolan"/>
        <s v="Ängdalaskolan"/>
        <s v="Mikaelgården Läkeped. Institut"/>
        <s v="Idekulla skola"/>
        <s v="Nya Munken"/>
        <s v="Fridaskolan, Härryda"/>
        <s v="Fridaskolan Kvillebäcken"/>
        <s v="Fridaskolan, Uddevalla"/>
        <s v="Fridaskolan, Vänersborg"/>
        <s v="Fridaskolan, Trollhättan"/>
        <s v="Engelska Skolan i Järfälla"/>
        <s v="Engelska Skolan i Täby"/>
        <s v="Internationella Engelska Skolan Liljeholmen"/>
        <s v="Internationella Engelska Skolan Kista"/>
        <s v="Engelska Skolan i Enskede gr"/>
        <s v="Engelska Skolan i Bromma"/>
        <s v="Engelska skolan i Hässelby"/>
        <s v="Engelska Skolan i Nacka"/>
        <s v="Engelska skolan i Uppsala"/>
        <s v="Engelska Skolan i Eskilstuna"/>
        <s v="Engelska Skolan i Jönköping"/>
        <s v="Internationella Engelska Skolan Lund"/>
        <s v="Internationella Engelska Skolan Hässleholm"/>
        <s v="Engelska Skolan i Halmstad"/>
        <s v="Internationella Engelska Skolan Johanneberg"/>
        <s v="Engelska Skolan i Borås"/>
        <s v="Engelska Skolan i Karlstad"/>
        <s v="Engelska Skolan i Örebro"/>
        <s v="Engelska Skolan i Västerås"/>
        <s v="Internationella Engelska Skolan Falun"/>
        <s v="Engelska Skolan i Gävle"/>
        <s v="Engelska Skolan i Sundsvall"/>
        <s v="Internationella Engelska Skolan Umeå"/>
        <s v="Montessoriskolan Fredsduvan"/>
        <s v="Vänersnäs Montessoriskola"/>
        <s v="Musikskolan Lilla Akademien"/>
        <s v="Uppsala Montessoriskola"/>
        <s v="LOKS Trädgårdsskolan F-6"/>
        <s v="LOKS Kyrkskolan 7-9"/>
        <s v="LOKS     Fridhemsskolan F-6"/>
        <s v="LOKS     Källskolan F-6"/>
        <s v="Haninge Montessoriskola"/>
        <s v="JENSEN grundskola Södermalm Sthlm"/>
        <s v="JENSEN grundskola Uppsala"/>
        <s v="JENSEN grundskola Malmö 2"/>
        <s v="JENSEN grundskola Örebro"/>
        <s v="JENSEN grundskola Västerås"/>
        <s v="Tallbacken"/>
        <s v="Jönsbergska Idrottsskolan"/>
        <s v="Mimers Brunn Vittjärv"/>
        <s v="Mia skola"/>
        <s v="Skolan Bergius"/>
        <s v="Thoren Framtid i Växjö"/>
        <s v="Thoren Framtid i Ljungby"/>
        <s v="Thoren Framtid i Karlshamn"/>
        <s v="Thoren Framtid i Hässleholm"/>
        <s v="Thoren Framtid i Falkenberg"/>
        <s v="Vesterhavsskolan"/>
        <s v="Tofthagaskolan"/>
        <s v="Vejbystrands skola"/>
        <s v="Båstad Montessoriskola Asken"/>
        <s v="Sjöstjärneskolan"/>
        <s v="I Ur och Skur Mullebo"/>
        <s v="Rodrets friskola"/>
        <s v="Söderby friskola"/>
        <s v="Friskolan Vintergatan"/>
        <s v="Tankeborgen Svartlå Fria"/>
        <s v="Fria Emilia"/>
        <s v="I Ur och Skur sk Skattkammarön"/>
        <s v="Båtbacken"/>
        <s v="Torsö Skärgårdsskola"/>
        <s v="Lingbygdens Friskola"/>
        <s v="Västra Ekoskolan"/>
        <s v="Josefinaskolan, grundskola"/>
        <s v="Väringaskolan"/>
        <s v="Örjanskolan grund"/>
        <s v="Uppsala waldorfskola"/>
        <s v="Manar Al-Houda Sv-arab.skola"/>
        <s v="Imanskolan"/>
        <s v="Uppsala Enskilda Skola"/>
        <s v="Uppsala Musikklasser"/>
        <s v="Näshulta friskola"/>
        <s v="Sverigefinska sk. i Eskilstuna"/>
        <s v="Johannesskolan Norrkpg Kr Sk"/>
        <s v="Björkö friskola"/>
        <s v="Rudolf Steinerskolan, gr"/>
        <s v="Bladins grundskola"/>
        <s v="Hällebergsskolan"/>
        <s v="Stenbackeskolan"/>
        <s v="Annaskolan"/>
        <s v="Delsbo waldorfskola"/>
        <s v="Umeå Waldorfskola, gr"/>
        <s v="Montessoriskolan Växthuset"/>
        <s v="Ahlafors Fria skola"/>
        <s v="Adelövs friskola"/>
        <s v="Kokaliteskolan"/>
        <s v="Danderyds Montessoriskola"/>
        <s v="Vikens Montessoriskola"/>
        <s v="Montessorigrundskolan Maria"/>
        <s v="Minervaskolan"/>
        <s v="Olympica"/>
        <s v="Humfryskolan"/>
        <s v="Lillängsskolan"/>
        <s v="Ekhamraskolan"/>
        <s v="Öringe Skola"/>
        <s v="Vistaholms skola"/>
        <s v="I Ur och Skur Utsikten skola"/>
        <s v="Montessoriskolan i Bjärred"/>
        <s v="Älvboda friskola"/>
        <s v="Friskolan Metis"/>
        <s v="Nyhemsskolan Varbergs Krist sk"/>
        <s v="Transtrands friskola"/>
        <s v="Skattunge Friskola"/>
        <s v="Långseruds Friskola"/>
        <s v="Enskilda gymnasiet, gr"/>
        <s v="Mikaelskolan"/>
        <s v="Strandskolan"/>
        <s v="Krika Bygdeskola"/>
        <s v="Montessorifriskolan i Eslöv"/>
        <s v="Ysbyskolan"/>
        <s v="Hasslövs Bygdeskola"/>
        <s v="Mariaskolan"/>
        <s v="Albatross Montessoriskola"/>
        <s v="Östra Skolan"/>
        <s v="Resursskolan UngArt"/>
        <s v="Al-Salamah skolan"/>
        <s v="Europaportens grundskola"/>
        <s v="Backaskolan"/>
        <s v="Europaskolan Rogge"/>
        <s v="Friskolan Asken"/>
        <s v="Friskolan Karlavagnen"/>
        <s v="Borns Friskola"/>
        <s v="Gårdeby friskola"/>
        <s v="Löa skola"/>
        <s v="Nybro Montessoriskola"/>
        <s v="Gamlebyvikens friskola"/>
        <s v="Söderköpings Waldorfskola"/>
        <s v="Strängnäs Montessoriskola"/>
        <s v="Raoul Wallenbergskolan Skövde"/>
        <s v="Raoul Wallenbergskolan Skokloster"/>
        <s v="Raoul Wallenbergskolan Uppsala"/>
        <s v="Håslövs byaskola"/>
        <s v="Virestads Friskola"/>
        <s v="Bråthults Friskola"/>
        <s v="Centuriaskolan"/>
        <s v="Videdals Privatskolor"/>
        <s v="Videdals Privatskolor 2"/>
        <s v="Axona Dendron AB"/>
        <s v="Framtidskompassen i Vellinge"/>
        <s v="Framtidskomp. V Ingelstad sk"/>
        <s v="Älghults Friskola"/>
        <s v="Lunds Montessorigrundskola"/>
        <s v="G-klavens fristående skola"/>
        <s v="Säbyholms Montessoriskola"/>
        <s v="Rickarums skola"/>
        <s v="Trolle Ljungby skola"/>
        <s v="Västerås Montessoriskola"/>
        <s v="Labora Grundskola"/>
        <s v="Kingelstad Byskola"/>
        <s v="Kunskapsskolan Varberg"/>
        <s v="Thea Privata Grundskola Södermalm"/>
        <s v="Thea Privata Grundskola Bromma"/>
        <s v="Mistelskolan"/>
        <s v="Fredsbergs Friskola"/>
        <s v="AMB Education"/>
        <s v="Novalisgymnasiet"/>
        <s v="Bollerups lantbruksinstitut"/>
        <s v="Fridagymnasiet, Vänersborg"/>
        <s v="Engelska gymnasiet Södermalm"/>
        <s v="Lilla Akademiens Musikgymn."/>
        <s v="JENSEN Gymnasium Norra"/>
        <s v="JENSEN Gymnasium Internationella"/>
        <s v="JENSEN Gymnasium Uppsala"/>
        <s v="JENSEN Gymnasium Jönköping"/>
        <s v="JENSEN Gymnasium Malmö"/>
        <s v="JENSEN Gymnasium Lund"/>
        <s v="JENSEN Gymnasium Göteborg"/>
        <s v="JENSEN Gymnasium Örebro"/>
        <s v="JENSEN Gymnasium Västerås"/>
        <s v="Yrkesplugget Uppsala"/>
        <s v="CULTUS Gymnasieskola"/>
        <s v="Sveriges Ridgymnasium Sigtuna"/>
        <s v="Sveriges Ridgymnasium Svedala"/>
        <s v="Sveriges Ridgymnasium Varberg"/>
        <s v="Sveriges Ridgymnasium Kungsbacka"/>
        <s v="Ridsportsgymnasiet"/>
        <s v="Kitas Gymnasium"/>
        <s v="Kitas Ekonomi"/>
        <s v="Kitas Natur"/>
        <s v="Gullviva gymnasiet"/>
        <s v="Lichron Teknikgymnasium Värnamo"/>
        <s v="Lichron Teknikgymnasium Skövde"/>
        <s v="Träutbildningar i Hälsingland"/>
        <s v="Fria Läroverken Linköping"/>
        <s v="Fria Läroverken Norrköping"/>
        <s v="Fria Läroverken i Kalmar"/>
        <s v="Apelrydsskolan"/>
        <s v="Apelrydsskolan i Båstad"/>
        <s v="Örjanskolan gym"/>
        <s v="Internationella Gymnasiet"/>
        <s v="Björkö Fria Gymnasium"/>
        <s v="Film &amp; Musikgymnasiet"/>
        <s v="Bladins gymnasium"/>
        <s v="Lundsbergs gymnasieskola"/>
        <s v="Umeå Waldorfskola, gy"/>
        <s v="Sjölins gymnasium Södermalm"/>
        <s v="Sjölins Gymnasium Göteborg"/>
        <s v="Volvogymnasiet Skövde"/>
        <s v="Minervagymnasium"/>
        <s v="Umeå Internationella Gymnasium"/>
        <s v="Kungsgymnasiet"/>
        <s v="Sjölins gymnasium Nacka"/>
        <s v="Bryggeriets Gymnasium"/>
        <s v="Europaskolan Strängnäs"/>
        <s v="Fria Läroverken Karlstad"/>
        <s v="Lunds Dans- o Musikalgymnasium"/>
        <s v="Einar Hansengymnasiet"/>
        <s v="Johannes Hedberggymnasiet"/>
        <s v="Hagströmska gymnasiet Linköping"/>
        <s v="Hagströmska gymnasiet Uppsala"/>
        <s v="Hagströmska gymnasiet Falun"/>
        <s v="Lars-Erik Larssongymnasiet"/>
        <s v="Ansgargymnasiet"/>
        <s v="Önnestadsgymnasiet"/>
        <s v="Lunaskolan Östra gymnasium"/>
      </sharedItems>
    </cacheField>
    <cacheField name="Huvudmannatyp" numFmtId="0">
      <sharedItems count="2">
        <s v="Enskild flera enhet"/>
        <s v="Enskild en enhet"/>
      </sharedItems>
    </cacheField>
    <cacheField name="Antal arbetsområden med brister" numFmtId="0">
      <sharedItems containsSemiMixedTypes="0" containsString="0" containsNumber="1" containsInteger="1" minValue="0" maxValue="4" count="5">
        <n v="0"/>
        <n v="1"/>
        <n v="2"/>
        <n v="3"/>
        <n v="4"/>
      </sharedItems>
      <fieldGroup par="9"/>
    </cacheField>
    <cacheField name="Undervisning och lärande" numFmtId="0">
      <sharedItems count="2">
        <s v="Ingen brist"/>
        <s v="Föreläggande"/>
      </sharedItems>
    </cacheField>
    <cacheField name="Trygghet, studiero och åtgärder mot kränkande behandling" numFmtId="0">
      <sharedItems count="3">
        <s v="Ingen brist"/>
        <s v="Föreläggande"/>
        <s v="Anmärkning"/>
      </sharedItems>
    </cacheField>
    <cacheField name="Styrning och utveckling av verksamheten" numFmtId="0">
      <sharedItems count="3">
        <s v="Ingen brist"/>
        <s v="Föreläggande"/>
        <s v="Anmärkning"/>
      </sharedItems>
    </cacheField>
    <cacheField name="Ytterligare brister" numFmtId="0">
      <sharedItems count="2">
        <s v="Ingen brist"/>
        <s v="Föreläggande"/>
      </sharedItems>
    </cacheField>
    <cacheField name="Antal arbetsområden med brister2" numFmtId="0" databaseField="0">
      <fieldGroup base="4">
        <discretePr count="5">
          <x v="0"/>
          <x v="1"/>
          <x v="2"/>
          <x v="2"/>
          <x v="2"/>
        </discretePr>
        <groupItems count="3">
          <n v="0"/>
          <n v="1"/>
          <s v="Grupp1"/>
        </groupItems>
      </fieldGroup>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238">
  <r>
    <s v="2015:9496"/>
    <x v="0"/>
    <x v="0"/>
    <x v="0"/>
    <x v="0"/>
    <x v="0"/>
    <x v="0"/>
    <x v="0"/>
    <x v="0"/>
  </r>
  <r>
    <s v="2015:9516"/>
    <x v="0"/>
    <x v="1"/>
    <x v="0"/>
    <x v="1"/>
    <x v="0"/>
    <x v="0"/>
    <x v="1"/>
    <x v="0"/>
  </r>
  <r>
    <s v="2015:9533"/>
    <x v="0"/>
    <x v="2"/>
    <x v="0"/>
    <x v="1"/>
    <x v="1"/>
    <x v="0"/>
    <x v="0"/>
    <x v="0"/>
  </r>
  <r>
    <s v="2015:9537"/>
    <x v="0"/>
    <x v="3"/>
    <x v="0"/>
    <x v="1"/>
    <x v="0"/>
    <x v="1"/>
    <x v="0"/>
    <x v="0"/>
  </r>
  <r>
    <s v="2015:9575"/>
    <x v="0"/>
    <x v="4"/>
    <x v="0"/>
    <x v="2"/>
    <x v="1"/>
    <x v="1"/>
    <x v="0"/>
    <x v="0"/>
  </r>
  <r>
    <s v="2015:9580"/>
    <x v="0"/>
    <x v="5"/>
    <x v="0"/>
    <x v="0"/>
    <x v="0"/>
    <x v="0"/>
    <x v="0"/>
    <x v="0"/>
  </r>
  <r>
    <s v="2015:9593"/>
    <x v="0"/>
    <x v="6"/>
    <x v="0"/>
    <x v="0"/>
    <x v="0"/>
    <x v="0"/>
    <x v="0"/>
    <x v="0"/>
  </r>
  <r>
    <s v="2015:9793"/>
    <x v="0"/>
    <x v="7"/>
    <x v="1"/>
    <x v="0"/>
    <x v="0"/>
    <x v="0"/>
    <x v="0"/>
    <x v="0"/>
  </r>
  <r>
    <s v="2015:9812"/>
    <x v="0"/>
    <x v="8"/>
    <x v="1"/>
    <x v="0"/>
    <x v="0"/>
    <x v="0"/>
    <x v="0"/>
    <x v="0"/>
  </r>
  <r>
    <s v="2015:9818"/>
    <x v="0"/>
    <x v="9"/>
    <x v="1"/>
    <x v="1"/>
    <x v="0"/>
    <x v="1"/>
    <x v="0"/>
    <x v="0"/>
  </r>
  <r>
    <s v="2015:9858"/>
    <x v="0"/>
    <x v="10"/>
    <x v="1"/>
    <x v="0"/>
    <x v="0"/>
    <x v="0"/>
    <x v="0"/>
    <x v="0"/>
  </r>
  <r>
    <s v="2015:9873"/>
    <x v="0"/>
    <x v="11"/>
    <x v="1"/>
    <x v="0"/>
    <x v="0"/>
    <x v="0"/>
    <x v="0"/>
    <x v="0"/>
  </r>
  <r>
    <s v="2015:9890"/>
    <x v="0"/>
    <x v="12"/>
    <x v="1"/>
    <x v="0"/>
    <x v="0"/>
    <x v="0"/>
    <x v="0"/>
    <x v="0"/>
  </r>
  <r>
    <s v="2015:9912"/>
    <x v="0"/>
    <x v="13"/>
    <x v="1"/>
    <x v="0"/>
    <x v="0"/>
    <x v="0"/>
    <x v="0"/>
    <x v="0"/>
  </r>
  <r>
    <s v="2016:10309"/>
    <x v="0"/>
    <x v="14"/>
    <x v="1"/>
    <x v="0"/>
    <x v="0"/>
    <x v="0"/>
    <x v="0"/>
    <x v="0"/>
  </r>
  <r>
    <s v="2016:10322"/>
    <x v="0"/>
    <x v="15"/>
    <x v="1"/>
    <x v="0"/>
    <x v="0"/>
    <x v="0"/>
    <x v="0"/>
    <x v="0"/>
  </r>
  <r>
    <s v="2016:10331"/>
    <x v="0"/>
    <x v="16"/>
    <x v="1"/>
    <x v="0"/>
    <x v="0"/>
    <x v="0"/>
    <x v="0"/>
    <x v="0"/>
  </r>
  <r>
    <s v="2016:11036"/>
    <x v="0"/>
    <x v="17"/>
    <x v="1"/>
    <x v="0"/>
    <x v="0"/>
    <x v="0"/>
    <x v="0"/>
    <x v="0"/>
  </r>
  <r>
    <s v="2016:11046"/>
    <x v="0"/>
    <x v="18"/>
    <x v="0"/>
    <x v="0"/>
    <x v="0"/>
    <x v="0"/>
    <x v="0"/>
    <x v="0"/>
  </r>
  <r>
    <s v="2016:11049"/>
    <x v="0"/>
    <x v="19"/>
    <x v="0"/>
    <x v="0"/>
    <x v="0"/>
    <x v="0"/>
    <x v="0"/>
    <x v="0"/>
  </r>
  <r>
    <s v="2016:11050"/>
    <x v="0"/>
    <x v="20"/>
    <x v="0"/>
    <x v="0"/>
    <x v="0"/>
    <x v="0"/>
    <x v="0"/>
    <x v="0"/>
  </r>
  <r>
    <s v="2016:11051"/>
    <x v="0"/>
    <x v="21"/>
    <x v="0"/>
    <x v="0"/>
    <x v="0"/>
    <x v="0"/>
    <x v="0"/>
    <x v="0"/>
  </r>
  <r>
    <s v="2016:11052"/>
    <x v="0"/>
    <x v="22"/>
    <x v="0"/>
    <x v="0"/>
    <x v="0"/>
    <x v="0"/>
    <x v="0"/>
    <x v="0"/>
  </r>
  <r>
    <s v="2016:11054"/>
    <x v="0"/>
    <x v="23"/>
    <x v="0"/>
    <x v="0"/>
    <x v="0"/>
    <x v="0"/>
    <x v="0"/>
    <x v="0"/>
  </r>
  <r>
    <s v="2016:11057"/>
    <x v="0"/>
    <x v="24"/>
    <x v="0"/>
    <x v="0"/>
    <x v="0"/>
    <x v="0"/>
    <x v="0"/>
    <x v="0"/>
  </r>
  <r>
    <s v="2016:11059"/>
    <x v="0"/>
    <x v="25"/>
    <x v="0"/>
    <x v="1"/>
    <x v="0"/>
    <x v="0"/>
    <x v="1"/>
    <x v="0"/>
  </r>
  <r>
    <s v="2016:11060"/>
    <x v="0"/>
    <x v="26"/>
    <x v="0"/>
    <x v="0"/>
    <x v="0"/>
    <x v="0"/>
    <x v="0"/>
    <x v="0"/>
  </r>
  <r>
    <s v="2016:11062"/>
    <x v="0"/>
    <x v="27"/>
    <x v="0"/>
    <x v="0"/>
    <x v="0"/>
    <x v="0"/>
    <x v="0"/>
    <x v="0"/>
  </r>
  <r>
    <s v="2016:11063"/>
    <x v="0"/>
    <x v="28"/>
    <x v="0"/>
    <x v="0"/>
    <x v="0"/>
    <x v="0"/>
    <x v="0"/>
    <x v="0"/>
  </r>
  <r>
    <s v="2016:11064"/>
    <x v="0"/>
    <x v="29"/>
    <x v="0"/>
    <x v="0"/>
    <x v="0"/>
    <x v="0"/>
    <x v="0"/>
    <x v="0"/>
  </r>
  <r>
    <s v="2016:11065"/>
    <x v="0"/>
    <x v="30"/>
    <x v="0"/>
    <x v="0"/>
    <x v="0"/>
    <x v="0"/>
    <x v="0"/>
    <x v="0"/>
  </r>
  <r>
    <s v="2016:11066"/>
    <x v="0"/>
    <x v="31"/>
    <x v="0"/>
    <x v="0"/>
    <x v="0"/>
    <x v="0"/>
    <x v="0"/>
    <x v="0"/>
  </r>
  <r>
    <s v="2016:11067"/>
    <x v="0"/>
    <x v="32"/>
    <x v="0"/>
    <x v="0"/>
    <x v="0"/>
    <x v="0"/>
    <x v="0"/>
    <x v="0"/>
  </r>
  <r>
    <s v="2016:11069"/>
    <x v="0"/>
    <x v="33"/>
    <x v="0"/>
    <x v="0"/>
    <x v="0"/>
    <x v="0"/>
    <x v="0"/>
    <x v="0"/>
  </r>
  <r>
    <s v="2016:11070"/>
    <x v="0"/>
    <x v="34"/>
    <x v="0"/>
    <x v="0"/>
    <x v="0"/>
    <x v="0"/>
    <x v="0"/>
    <x v="0"/>
  </r>
  <r>
    <s v="2016:11071"/>
    <x v="0"/>
    <x v="35"/>
    <x v="0"/>
    <x v="0"/>
    <x v="0"/>
    <x v="0"/>
    <x v="0"/>
    <x v="0"/>
  </r>
  <r>
    <s v="2016:11072"/>
    <x v="0"/>
    <x v="36"/>
    <x v="0"/>
    <x v="0"/>
    <x v="0"/>
    <x v="0"/>
    <x v="0"/>
    <x v="0"/>
  </r>
  <r>
    <s v="2016:11073"/>
    <x v="0"/>
    <x v="37"/>
    <x v="0"/>
    <x v="0"/>
    <x v="0"/>
    <x v="0"/>
    <x v="0"/>
    <x v="0"/>
  </r>
  <r>
    <s v="2016:11075"/>
    <x v="0"/>
    <x v="38"/>
    <x v="0"/>
    <x v="0"/>
    <x v="0"/>
    <x v="0"/>
    <x v="0"/>
    <x v="0"/>
  </r>
  <r>
    <s v="2016:11076"/>
    <x v="0"/>
    <x v="39"/>
    <x v="0"/>
    <x v="0"/>
    <x v="0"/>
    <x v="0"/>
    <x v="0"/>
    <x v="0"/>
  </r>
  <r>
    <s v="2016:11077"/>
    <x v="0"/>
    <x v="40"/>
    <x v="0"/>
    <x v="0"/>
    <x v="0"/>
    <x v="0"/>
    <x v="0"/>
    <x v="0"/>
  </r>
  <r>
    <s v="2016:11078"/>
    <x v="0"/>
    <x v="41"/>
    <x v="0"/>
    <x v="0"/>
    <x v="0"/>
    <x v="0"/>
    <x v="0"/>
    <x v="0"/>
  </r>
  <r>
    <s v="2016:11079"/>
    <x v="0"/>
    <x v="42"/>
    <x v="0"/>
    <x v="0"/>
    <x v="0"/>
    <x v="0"/>
    <x v="0"/>
    <x v="0"/>
  </r>
  <r>
    <s v="2016:11080"/>
    <x v="0"/>
    <x v="43"/>
    <x v="0"/>
    <x v="0"/>
    <x v="0"/>
    <x v="0"/>
    <x v="0"/>
    <x v="0"/>
  </r>
  <r>
    <s v="2016:11084"/>
    <x v="0"/>
    <x v="44"/>
    <x v="0"/>
    <x v="0"/>
    <x v="0"/>
    <x v="0"/>
    <x v="0"/>
    <x v="0"/>
  </r>
  <r>
    <s v="2016:11085"/>
    <x v="0"/>
    <x v="45"/>
    <x v="0"/>
    <x v="0"/>
    <x v="0"/>
    <x v="0"/>
    <x v="0"/>
    <x v="0"/>
  </r>
  <r>
    <s v="2016:11088"/>
    <x v="0"/>
    <x v="46"/>
    <x v="1"/>
    <x v="0"/>
    <x v="0"/>
    <x v="0"/>
    <x v="0"/>
    <x v="0"/>
  </r>
  <r>
    <s v="2016:11090"/>
    <x v="0"/>
    <x v="47"/>
    <x v="1"/>
    <x v="0"/>
    <x v="0"/>
    <x v="0"/>
    <x v="0"/>
    <x v="0"/>
  </r>
  <r>
    <s v="2016:11109"/>
    <x v="0"/>
    <x v="48"/>
    <x v="0"/>
    <x v="1"/>
    <x v="0"/>
    <x v="0"/>
    <x v="0"/>
    <x v="1"/>
  </r>
  <r>
    <s v="2016:11112"/>
    <x v="0"/>
    <x v="49"/>
    <x v="1"/>
    <x v="0"/>
    <x v="0"/>
    <x v="0"/>
    <x v="0"/>
    <x v="0"/>
  </r>
  <r>
    <s v="2016:11120"/>
    <x v="0"/>
    <x v="50"/>
    <x v="0"/>
    <x v="0"/>
    <x v="0"/>
    <x v="0"/>
    <x v="0"/>
    <x v="0"/>
  </r>
  <r>
    <s v="2016:11121"/>
    <x v="0"/>
    <x v="51"/>
    <x v="0"/>
    <x v="0"/>
    <x v="0"/>
    <x v="0"/>
    <x v="0"/>
    <x v="0"/>
  </r>
  <r>
    <s v="2016:11122"/>
    <x v="0"/>
    <x v="52"/>
    <x v="0"/>
    <x v="0"/>
    <x v="0"/>
    <x v="0"/>
    <x v="0"/>
    <x v="0"/>
  </r>
  <r>
    <s v="2016:11126"/>
    <x v="0"/>
    <x v="53"/>
    <x v="0"/>
    <x v="0"/>
    <x v="0"/>
    <x v="0"/>
    <x v="0"/>
    <x v="0"/>
  </r>
  <r>
    <s v="2016:11132"/>
    <x v="0"/>
    <x v="54"/>
    <x v="1"/>
    <x v="0"/>
    <x v="0"/>
    <x v="0"/>
    <x v="0"/>
    <x v="0"/>
  </r>
  <r>
    <s v="2016:11141"/>
    <x v="0"/>
    <x v="55"/>
    <x v="0"/>
    <x v="1"/>
    <x v="0"/>
    <x v="1"/>
    <x v="0"/>
    <x v="0"/>
  </r>
  <r>
    <s v="2016:11143"/>
    <x v="0"/>
    <x v="56"/>
    <x v="0"/>
    <x v="0"/>
    <x v="0"/>
    <x v="0"/>
    <x v="0"/>
    <x v="0"/>
  </r>
  <r>
    <s v="2016:11144"/>
    <x v="0"/>
    <x v="57"/>
    <x v="0"/>
    <x v="0"/>
    <x v="0"/>
    <x v="0"/>
    <x v="0"/>
    <x v="0"/>
  </r>
  <r>
    <s v="2016:11146"/>
    <x v="0"/>
    <x v="58"/>
    <x v="0"/>
    <x v="0"/>
    <x v="0"/>
    <x v="0"/>
    <x v="0"/>
    <x v="0"/>
  </r>
  <r>
    <s v="2016:11147"/>
    <x v="0"/>
    <x v="59"/>
    <x v="0"/>
    <x v="0"/>
    <x v="0"/>
    <x v="0"/>
    <x v="0"/>
    <x v="0"/>
  </r>
  <r>
    <s v="2016:11164"/>
    <x v="0"/>
    <x v="60"/>
    <x v="1"/>
    <x v="0"/>
    <x v="0"/>
    <x v="0"/>
    <x v="0"/>
    <x v="0"/>
  </r>
  <r>
    <s v="2016:11175"/>
    <x v="0"/>
    <x v="61"/>
    <x v="1"/>
    <x v="0"/>
    <x v="0"/>
    <x v="0"/>
    <x v="0"/>
    <x v="0"/>
  </r>
  <r>
    <s v="2016:11198"/>
    <x v="0"/>
    <x v="62"/>
    <x v="1"/>
    <x v="1"/>
    <x v="0"/>
    <x v="2"/>
    <x v="0"/>
    <x v="0"/>
  </r>
  <r>
    <s v="2016:11202"/>
    <x v="0"/>
    <x v="63"/>
    <x v="1"/>
    <x v="2"/>
    <x v="0"/>
    <x v="0"/>
    <x v="1"/>
    <x v="1"/>
  </r>
  <r>
    <s v="2016:11205"/>
    <x v="0"/>
    <x v="64"/>
    <x v="1"/>
    <x v="1"/>
    <x v="0"/>
    <x v="0"/>
    <x v="2"/>
    <x v="0"/>
  </r>
  <r>
    <s v="2016:11207"/>
    <x v="0"/>
    <x v="65"/>
    <x v="0"/>
    <x v="0"/>
    <x v="0"/>
    <x v="0"/>
    <x v="0"/>
    <x v="0"/>
  </r>
  <r>
    <s v="2016:11208"/>
    <x v="0"/>
    <x v="66"/>
    <x v="0"/>
    <x v="0"/>
    <x v="0"/>
    <x v="0"/>
    <x v="0"/>
    <x v="0"/>
  </r>
  <r>
    <s v="2016:11213"/>
    <x v="0"/>
    <x v="67"/>
    <x v="0"/>
    <x v="0"/>
    <x v="0"/>
    <x v="0"/>
    <x v="0"/>
    <x v="0"/>
  </r>
  <r>
    <s v="2016:11214"/>
    <x v="0"/>
    <x v="68"/>
    <x v="0"/>
    <x v="0"/>
    <x v="0"/>
    <x v="0"/>
    <x v="0"/>
    <x v="0"/>
  </r>
  <r>
    <s v="2016:11215"/>
    <x v="0"/>
    <x v="69"/>
    <x v="0"/>
    <x v="0"/>
    <x v="0"/>
    <x v="0"/>
    <x v="0"/>
    <x v="0"/>
  </r>
  <r>
    <s v="2016:11238"/>
    <x v="0"/>
    <x v="70"/>
    <x v="1"/>
    <x v="0"/>
    <x v="0"/>
    <x v="0"/>
    <x v="0"/>
    <x v="0"/>
  </r>
  <r>
    <s v="2016:11253"/>
    <x v="0"/>
    <x v="71"/>
    <x v="1"/>
    <x v="2"/>
    <x v="0"/>
    <x v="0"/>
    <x v="1"/>
    <x v="1"/>
  </r>
  <r>
    <s v="2016:11255"/>
    <x v="0"/>
    <x v="72"/>
    <x v="1"/>
    <x v="0"/>
    <x v="0"/>
    <x v="0"/>
    <x v="0"/>
    <x v="0"/>
  </r>
  <r>
    <s v="2016:11260"/>
    <x v="0"/>
    <x v="73"/>
    <x v="1"/>
    <x v="0"/>
    <x v="0"/>
    <x v="0"/>
    <x v="0"/>
    <x v="0"/>
  </r>
  <r>
    <s v="2016:11262"/>
    <x v="0"/>
    <x v="74"/>
    <x v="1"/>
    <x v="1"/>
    <x v="0"/>
    <x v="0"/>
    <x v="1"/>
    <x v="0"/>
  </r>
  <r>
    <s v="2016:11264"/>
    <x v="0"/>
    <x v="75"/>
    <x v="1"/>
    <x v="1"/>
    <x v="0"/>
    <x v="0"/>
    <x v="1"/>
    <x v="0"/>
  </r>
  <r>
    <s v="2016:11266"/>
    <x v="0"/>
    <x v="76"/>
    <x v="1"/>
    <x v="0"/>
    <x v="0"/>
    <x v="0"/>
    <x v="0"/>
    <x v="0"/>
  </r>
  <r>
    <s v="2016:11268"/>
    <x v="0"/>
    <x v="77"/>
    <x v="1"/>
    <x v="0"/>
    <x v="0"/>
    <x v="0"/>
    <x v="0"/>
    <x v="0"/>
  </r>
  <r>
    <s v="2016:11270"/>
    <x v="0"/>
    <x v="78"/>
    <x v="1"/>
    <x v="3"/>
    <x v="1"/>
    <x v="1"/>
    <x v="1"/>
    <x v="0"/>
  </r>
  <r>
    <s v="2016:11274"/>
    <x v="0"/>
    <x v="79"/>
    <x v="1"/>
    <x v="0"/>
    <x v="0"/>
    <x v="0"/>
    <x v="0"/>
    <x v="0"/>
  </r>
  <r>
    <s v="2016:11276"/>
    <x v="0"/>
    <x v="80"/>
    <x v="1"/>
    <x v="1"/>
    <x v="0"/>
    <x v="1"/>
    <x v="0"/>
    <x v="0"/>
  </r>
  <r>
    <s v="2016:11278"/>
    <x v="0"/>
    <x v="81"/>
    <x v="1"/>
    <x v="0"/>
    <x v="0"/>
    <x v="0"/>
    <x v="0"/>
    <x v="0"/>
  </r>
  <r>
    <s v="2016:11280"/>
    <x v="0"/>
    <x v="82"/>
    <x v="1"/>
    <x v="0"/>
    <x v="0"/>
    <x v="0"/>
    <x v="0"/>
    <x v="0"/>
  </r>
  <r>
    <s v="2016:11282"/>
    <x v="0"/>
    <x v="83"/>
    <x v="1"/>
    <x v="0"/>
    <x v="0"/>
    <x v="0"/>
    <x v="0"/>
    <x v="0"/>
  </r>
  <r>
    <s v="2016:11286"/>
    <x v="0"/>
    <x v="84"/>
    <x v="1"/>
    <x v="1"/>
    <x v="0"/>
    <x v="0"/>
    <x v="1"/>
    <x v="0"/>
  </r>
  <r>
    <s v="2016:11294"/>
    <x v="0"/>
    <x v="85"/>
    <x v="1"/>
    <x v="1"/>
    <x v="0"/>
    <x v="0"/>
    <x v="1"/>
    <x v="0"/>
  </r>
  <r>
    <s v="2016:11296"/>
    <x v="0"/>
    <x v="86"/>
    <x v="1"/>
    <x v="0"/>
    <x v="0"/>
    <x v="0"/>
    <x v="0"/>
    <x v="0"/>
  </r>
  <r>
    <s v="2016:11298"/>
    <x v="0"/>
    <x v="87"/>
    <x v="1"/>
    <x v="0"/>
    <x v="0"/>
    <x v="0"/>
    <x v="0"/>
    <x v="0"/>
  </r>
  <r>
    <s v="2016:11301"/>
    <x v="0"/>
    <x v="88"/>
    <x v="0"/>
    <x v="0"/>
    <x v="0"/>
    <x v="0"/>
    <x v="0"/>
    <x v="0"/>
  </r>
  <r>
    <s v="2016:11308"/>
    <x v="0"/>
    <x v="89"/>
    <x v="1"/>
    <x v="0"/>
    <x v="0"/>
    <x v="0"/>
    <x v="0"/>
    <x v="0"/>
  </r>
  <r>
    <s v="2016:11310"/>
    <x v="0"/>
    <x v="90"/>
    <x v="1"/>
    <x v="1"/>
    <x v="0"/>
    <x v="0"/>
    <x v="0"/>
    <x v="1"/>
  </r>
  <r>
    <s v="2016:11314"/>
    <x v="0"/>
    <x v="91"/>
    <x v="1"/>
    <x v="0"/>
    <x v="0"/>
    <x v="0"/>
    <x v="0"/>
    <x v="0"/>
  </r>
  <r>
    <s v="2016:11316"/>
    <x v="0"/>
    <x v="92"/>
    <x v="1"/>
    <x v="1"/>
    <x v="0"/>
    <x v="0"/>
    <x v="1"/>
    <x v="0"/>
  </r>
  <r>
    <s v="2016:11318"/>
    <x v="0"/>
    <x v="93"/>
    <x v="1"/>
    <x v="0"/>
    <x v="0"/>
    <x v="0"/>
    <x v="0"/>
    <x v="0"/>
  </r>
  <r>
    <s v="2016:11320"/>
    <x v="0"/>
    <x v="94"/>
    <x v="1"/>
    <x v="0"/>
    <x v="0"/>
    <x v="0"/>
    <x v="0"/>
    <x v="0"/>
  </r>
  <r>
    <s v="2016:11322"/>
    <x v="0"/>
    <x v="95"/>
    <x v="1"/>
    <x v="0"/>
    <x v="0"/>
    <x v="0"/>
    <x v="0"/>
    <x v="0"/>
  </r>
  <r>
    <s v="2016:11324"/>
    <x v="0"/>
    <x v="96"/>
    <x v="1"/>
    <x v="0"/>
    <x v="0"/>
    <x v="0"/>
    <x v="0"/>
    <x v="0"/>
  </r>
  <r>
    <s v="2016:11328"/>
    <x v="0"/>
    <x v="97"/>
    <x v="0"/>
    <x v="1"/>
    <x v="0"/>
    <x v="1"/>
    <x v="0"/>
    <x v="0"/>
  </r>
  <r>
    <s v="2016:11336"/>
    <x v="0"/>
    <x v="98"/>
    <x v="1"/>
    <x v="0"/>
    <x v="0"/>
    <x v="0"/>
    <x v="0"/>
    <x v="0"/>
  </r>
  <r>
    <s v="2016:11341"/>
    <x v="0"/>
    <x v="99"/>
    <x v="0"/>
    <x v="0"/>
    <x v="0"/>
    <x v="0"/>
    <x v="0"/>
    <x v="0"/>
  </r>
  <r>
    <s v="2016:11350"/>
    <x v="0"/>
    <x v="100"/>
    <x v="1"/>
    <x v="2"/>
    <x v="0"/>
    <x v="1"/>
    <x v="1"/>
    <x v="0"/>
  </r>
  <r>
    <s v="2016:11352"/>
    <x v="0"/>
    <x v="101"/>
    <x v="1"/>
    <x v="4"/>
    <x v="1"/>
    <x v="1"/>
    <x v="1"/>
    <x v="1"/>
  </r>
  <r>
    <s v="2016:11359"/>
    <x v="0"/>
    <x v="102"/>
    <x v="1"/>
    <x v="1"/>
    <x v="0"/>
    <x v="0"/>
    <x v="1"/>
    <x v="0"/>
  </r>
  <r>
    <s v="2016:11363"/>
    <x v="0"/>
    <x v="103"/>
    <x v="1"/>
    <x v="1"/>
    <x v="0"/>
    <x v="0"/>
    <x v="1"/>
    <x v="0"/>
  </r>
  <r>
    <s v="2016:11369"/>
    <x v="0"/>
    <x v="104"/>
    <x v="0"/>
    <x v="1"/>
    <x v="0"/>
    <x v="0"/>
    <x v="1"/>
    <x v="0"/>
  </r>
  <r>
    <s v="2016:4235"/>
    <x v="0"/>
    <x v="105"/>
    <x v="1"/>
    <x v="0"/>
    <x v="0"/>
    <x v="0"/>
    <x v="0"/>
    <x v="0"/>
  </r>
  <r>
    <s v="2016:4237"/>
    <x v="0"/>
    <x v="106"/>
    <x v="1"/>
    <x v="1"/>
    <x v="0"/>
    <x v="0"/>
    <x v="1"/>
    <x v="0"/>
  </r>
  <r>
    <s v="2016:4239"/>
    <x v="0"/>
    <x v="107"/>
    <x v="1"/>
    <x v="0"/>
    <x v="0"/>
    <x v="0"/>
    <x v="0"/>
    <x v="0"/>
  </r>
  <r>
    <s v="2016:5032"/>
    <x v="0"/>
    <x v="108"/>
    <x v="1"/>
    <x v="2"/>
    <x v="0"/>
    <x v="1"/>
    <x v="1"/>
    <x v="0"/>
  </r>
  <r>
    <s v="2016:5036"/>
    <x v="0"/>
    <x v="109"/>
    <x v="1"/>
    <x v="0"/>
    <x v="0"/>
    <x v="0"/>
    <x v="0"/>
    <x v="0"/>
  </r>
  <r>
    <s v="2016:5042"/>
    <x v="0"/>
    <x v="110"/>
    <x v="1"/>
    <x v="2"/>
    <x v="0"/>
    <x v="1"/>
    <x v="0"/>
    <x v="1"/>
  </r>
  <r>
    <s v="2016:5046"/>
    <x v="0"/>
    <x v="111"/>
    <x v="1"/>
    <x v="0"/>
    <x v="0"/>
    <x v="0"/>
    <x v="0"/>
    <x v="0"/>
  </r>
  <r>
    <s v="2016:5052"/>
    <x v="0"/>
    <x v="112"/>
    <x v="0"/>
    <x v="1"/>
    <x v="0"/>
    <x v="0"/>
    <x v="1"/>
    <x v="0"/>
  </r>
  <r>
    <s v="2016:5057"/>
    <x v="0"/>
    <x v="113"/>
    <x v="0"/>
    <x v="0"/>
    <x v="0"/>
    <x v="0"/>
    <x v="0"/>
    <x v="0"/>
  </r>
  <r>
    <s v="2016:5086"/>
    <x v="0"/>
    <x v="114"/>
    <x v="1"/>
    <x v="0"/>
    <x v="0"/>
    <x v="0"/>
    <x v="0"/>
    <x v="0"/>
  </r>
  <r>
    <s v="2016:5089"/>
    <x v="0"/>
    <x v="115"/>
    <x v="0"/>
    <x v="1"/>
    <x v="0"/>
    <x v="0"/>
    <x v="2"/>
    <x v="0"/>
  </r>
  <r>
    <s v="2016:5090"/>
    <x v="0"/>
    <x v="116"/>
    <x v="0"/>
    <x v="1"/>
    <x v="0"/>
    <x v="0"/>
    <x v="2"/>
    <x v="0"/>
  </r>
  <r>
    <s v="2016:5103"/>
    <x v="0"/>
    <x v="117"/>
    <x v="1"/>
    <x v="0"/>
    <x v="0"/>
    <x v="0"/>
    <x v="0"/>
    <x v="0"/>
  </r>
  <r>
    <s v="2016:5105"/>
    <x v="0"/>
    <x v="118"/>
    <x v="1"/>
    <x v="0"/>
    <x v="0"/>
    <x v="0"/>
    <x v="0"/>
    <x v="0"/>
  </r>
  <r>
    <s v="2016:5114"/>
    <x v="0"/>
    <x v="119"/>
    <x v="1"/>
    <x v="0"/>
    <x v="0"/>
    <x v="0"/>
    <x v="0"/>
    <x v="0"/>
  </r>
  <r>
    <s v="2016:5125"/>
    <x v="0"/>
    <x v="120"/>
    <x v="1"/>
    <x v="0"/>
    <x v="0"/>
    <x v="0"/>
    <x v="0"/>
    <x v="0"/>
  </r>
  <r>
    <s v="2016:5129"/>
    <x v="0"/>
    <x v="121"/>
    <x v="1"/>
    <x v="1"/>
    <x v="0"/>
    <x v="1"/>
    <x v="0"/>
    <x v="0"/>
  </r>
  <r>
    <s v="2016:5133"/>
    <x v="0"/>
    <x v="122"/>
    <x v="1"/>
    <x v="2"/>
    <x v="0"/>
    <x v="0"/>
    <x v="1"/>
    <x v="1"/>
  </r>
  <r>
    <s v="2016:5135"/>
    <x v="0"/>
    <x v="123"/>
    <x v="1"/>
    <x v="0"/>
    <x v="0"/>
    <x v="0"/>
    <x v="0"/>
    <x v="0"/>
  </r>
  <r>
    <s v="2016:5137"/>
    <x v="0"/>
    <x v="124"/>
    <x v="1"/>
    <x v="2"/>
    <x v="1"/>
    <x v="0"/>
    <x v="1"/>
    <x v="0"/>
  </r>
  <r>
    <s v="2016:5139"/>
    <x v="0"/>
    <x v="125"/>
    <x v="1"/>
    <x v="0"/>
    <x v="0"/>
    <x v="0"/>
    <x v="0"/>
    <x v="0"/>
  </r>
  <r>
    <s v="2016:5141"/>
    <x v="0"/>
    <x v="126"/>
    <x v="1"/>
    <x v="1"/>
    <x v="0"/>
    <x v="0"/>
    <x v="0"/>
    <x v="1"/>
  </r>
  <r>
    <s v="2016:5144"/>
    <x v="0"/>
    <x v="127"/>
    <x v="0"/>
    <x v="1"/>
    <x v="0"/>
    <x v="1"/>
    <x v="0"/>
    <x v="0"/>
  </r>
  <r>
    <s v="2016:5163"/>
    <x v="0"/>
    <x v="128"/>
    <x v="1"/>
    <x v="0"/>
    <x v="0"/>
    <x v="0"/>
    <x v="0"/>
    <x v="0"/>
  </r>
  <r>
    <s v="2016:5164"/>
    <x v="0"/>
    <x v="129"/>
    <x v="0"/>
    <x v="1"/>
    <x v="0"/>
    <x v="0"/>
    <x v="2"/>
    <x v="0"/>
  </r>
  <r>
    <s v="2016:5171"/>
    <x v="0"/>
    <x v="130"/>
    <x v="1"/>
    <x v="1"/>
    <x v="0"/>
    <x v="1"/>
    <x v="0"/>
    <x v="0"/>
  </r>
  <r>
    <s v="2016:5177"/>
    <x v="0"/>
    <x v="131"/>
    <x v="1"/>
    <x v="2"/>
    <x v="0"/>
    <x v="1"/>
    <x v="1"/>
    <x v="0"/>
  </r>
  <r>
    <s v="2016:5179"/>
    <x v="0"/>
    <x v="132"/>
    <x v="1"/>
    <x v="0"/>
    <x v="0"/>
    <x v="0"/>
    <x v="0"/>
    <x v="0"/>
  </r>
  <r>
    <s v="2016:5181"/>
    <x v="0"/>
    <x v="133"/>
    <x v="1"/>
    <x v="0"/>
    <x v="0"/>
    <x v="0"/>
    <x v="0"/>
    <x v="0"/>
  </r>
  <r>
    <s v="2016:5189"/>
    <x v="0"/>
    <x v="134"/>
    <x v="1"/>
    <x v="2"/>
    <x v="0"/>
    <x v="1"/>
    <x v="1"/>
    <x v="0"/>
  </r>
  <r>
    <s v="2016:6102"/>
    <x v="0"/>
    <x v="135"/>
    <x v="1"/>
    <x v="0"/>
    <x v="0"/>
    <x v="0"/>
    <x v="0"/>
    <x v="0"/>
  </r>
  <r>
    <s v="2016:9434"/>
    <x v="0"/>
    <x v="136"/>
    <x v="1"/>
    <x v="0"/>
    <x v="0"/>
    <x v="0"/>
    <x v="0"/>
    <x v="0"/>
  </r>
  <r>
    <s v="2016:9435"/>
    <x v="0"/>
    <x v="137"/>
    <x v="1"/>
    <x v="1"/>
    <x v="1"/>
    <x v="0"/>
    <x v="0"/>
    <x v="0"/>
  </r>
  <r>
    <s v="2016:9436"/>
    <x v="0"/>
    <x v="138"/>
    <x v="1"/>
    <x v="0"/>
    <x v="0"/>
    <x v="0"/>
    <x v="0"/>
    <x v="0"/>
  </r>
  <r>
    <s v="2016:9437"/>
    <x v="0"/>
    <x v="139"/>
    <x v="1"/>
    <x v="0"/>
    <x v="0"/>
    <x v="0"/>
    <x v="0"/>
    <x v="0"/>
  </r>
  <r>
    <s v="2016:9438"/>
    <x v="0"/>
    <x v="140"/>
    <x v="1"/>
    <x v="0"/>
    <x v="0"/>
    <x v="0"/>
    <x v="0"/>
    <x v="0"/>
  </r>
  <r>
    <s v="2016:9715"/>
    <x v="0"/>
    <x v="141"/>
    <x v="1"/>
    <x v="0"/>
    <x v="0"/>
    <x v="0"/>
    <x v="0"/>
    <x v="0"/>
  </r>
  <r>
    <s v="2016:9717"/>
    <x v="0"/>
    <x v="142"/>
    <x v="1"/>
    <x v="0"/>
    <x v="0"/>
    <x v="0"/>
    <x v="0"/>
    <x v="0"/>
  </r>
  <r>
    <s v="2016:9718"/>
    <x v="0"/>
    <x v="143"/>
    <x v="1"/>
    <x v="0"/>
    <x v="0"/>
    <x v="0"/>
    <x v="0"/>
    <x v="0"/>
  </r>
  <r>
    <s v="2016:9719"/>
    <x v="0"/>
    <x v="144"/>
    <x v="1"/>
    <x v="0"/>
    <x v="0"/>
    <x v="0"/>
    <x v="0"/>
    <x v="0"/>
  </r>
  <r>
    <s v="2016:9721"/>
    <x v="0"/>
    <x v="145"/>
    <x v="1"/>
    <x v="0"/>
    <x v="0"/>
    <x v="0"/>
    <x v="0"/>
    <x v="0"/>
  </r>
  <r>
    <s v="2016:9722"/>
    <x v="0"/>
    <x v="146"/>
    <x v="1"/>
    <x v="0"/>
    <x v="0"/>
    <x v="0"/>
    <x v="0"/>
    <x v="0"/>
  </r>
  <r>
    <s v="2016:9723"/>
    <x v="0"/>
    <x v="147"/>
    <x v="1"/>
    <x v="0"/>
    <x v="0"/>
    <x v="0"/>
    <x v="0"/>
    <x v="0"/>
  </r>
  <r>
    <s v="2016:9725"/>
    <x v="0"/>
    <x v="148"/>
    <x v="1"/>
    <x v="0"/>
    <x v="0"/>
    <x v="0"/>
    <x v="0"/>
    <x v="0"/>
  </r>
  <r>
    <s v="2016:9726"/>
    <x v="0"/>
    <x v="149"/>
    <x v="1"/>
    <x v="0"/>
    <x v="0"/>
    <x v="0"/>
    <x v="0"/>
    <x v="0"/>
  </r>
  <r>
    <s v="2016:9727"/>
    <x v="0"/>
    <x v="150"/>
    <x v="1"/>
    <x v="0"/>
    <x v="0"/>
    <x v="0"/>
    <x v="0"/>
    <x v="0"/>
  </r>
  <r>
    <s v="2017:1680"/>
    <x v="0"/>
    <x v="151"/>
    <x v="0"/>
    <x v="0"/>
    <x v="0"/>
    <x v="0"/>
    <x v="0"/>
    <x v="0"/>
  </r>
  <r>
    <s v="2017:1681"/>
    <x v="0"/>
    <x v="152"/>
    <x v="0"/>
    <x v="0"/>
    <x v="0"/>
    <x v="0"/>
    <x v="0"/>
    <x v="0"/>
  </r>
  <r>
    <s v="2017:1682"/>
    <x v="0"/>
    <x v="153"/>
    <x v="0"/>
    <x v="0"/>
    <x v="0"/>
    <x v="0"/>
    <x v="0"/>
    <x v="0"/>
  </r>
  <r>
    <s v="2017:5095"/>
    <x v="0"/>
    <x v="154"/>
    <x v="1"/>
    <x v="0"/>
    <x v="0"/>
    <x v="0"/>
    <x v="0"/>
    <x v="0"/>
  </r>
  <r>
    <s v="2017:5205"/>
    <x v="0"/>
    <x v="155"/>
    <x v="0"/>
    <x v="0"/>
    <x v="0"/>
    <x v="0"/>
    <x v="0"/>
    <x v="0"/>
  </r>
  <r>
    <s v="2017:5206"/>
    <x v="0"/>
    <x v="156"/>
    <x v="0"/>
    <x v="0"/>
    <x v="0"/>
    <x v="0"/>
    <x v="0"/>
    <x v="0"/>
  </r>
  <r>
    <s v="2017:6011"/>
    <x v="0"/>
    <x v="157"/>
    <x v="1"/>
    <x v="1"/>
    <x v="0"/>
    <x v="2"/>
    <x v="0"/>
    <x v="0"/>
  </r>
  <r>
    <s v="2017:6017"/>
    <x v="0"/>
    <x v="158"/>
    <x v="0"/>
    <x v="0"/>
    <x v="0"/>
    <x v="0"/>
    <x v="0"/>
    <x v="0"/>
  </r>
  <r>
    <s v="2017:6018"/>
    <x v="0"/>
    <x v="159"/>
    <x v="0"/>
    <x v="0"/>
    <x v="0"/>
    <x v="0"/>
    <x v="0"/>
    <x v="0"/>
  </r>
  <r>
    <s v="2017:6022"/>
    <x v="0"/>
    <x v="160"/>
    <x v="1"/>
    <x v="0"/>
    <x v="0"/>
    <x v="0"/>
    <x v="0"/>
    <x v="0"/>
  </r>
  <r>
    <s v="2017:6035"/>
    <x v="0"/>
    <x v="161"/>
    <x v="0"/>
    <x v="0"/>
    <x v="0"/>
    <x v="0"/>
    <x v="0"/>
    <x v="0"/>
  </r>
  <r>
    <s v="2017:6036"/>
    <x v="0"/>
    <x v="162"/>
    <x v="0"/>
    <x v="0"/>
    <x v="0"/>
    <x v="0"/>
    <x v="0"/>
    <x v="0"/>
  </r>
  <r>
    <s v="2017:6040"/>
    <x v="0"/>
    <x v="163"/>
    <x v="1"/>
    <x v="0"/>
    <x v="0"/>
    <x v="0"/>
    <x v="0"/>
    <x v="0"/>
  </r>
  <r>
    <s v="2017:6044"/>
    <x v="0"/>
    <x v="164"/>
    <x v="1"/>
    <x v="0"/>
    <x v="0"/>
    <x v="0"/>
    <x v="0"/>
    <x v="0"/>
  </r>
  <r>
    <s v="2017:6046"/>
    <x v="0"/>
    <x v="165"/>
    <x v="1"/>
    <x v="0"/>
    <x v="0"/>
    <x v="0"/>
    <x v="0"/>
    <x v="0"/>
  </r>
  <r>
    <s v="2017:6055"/>
    <x v="0"/>
    <x v="166"/>
    <x v="1"/>
    <x v="2"/>
    <x v="0"/>
    <x v="0"/>
    <x v="1"/>
    <x v="1"/>
  </r>
  <r>
    <s v="2017:6065"/>
    <x v="0"/>
    <x v="167"/>
    <x v="1"/>
    <x v="0"/>
    <x v="0"/>
    <x v="0"/>
    <x v="0"/>
    <x v="0"/>
  </r>
  <r>
    <s v="2017:6087"/>
    <x v="0"/>
    <x v="168"/>
    <x v="1"/>
    <x v="0"/>
    <x v="0"/>
    <x v="0"/>
    <x v="0"/>
    <x v="0"/>
  </r>
  <r>
    <s v="2017:6099"/>
    <x v="0"/>
    <x v="169"/>
    <x v="1"/>
    <x v="0"/>
    <x v="0"/>
    <x v="0"/>
    <x v="0"/>
    <x v="0"/>
  </r>
  <r>
    <s v="2017:6163"/>
    <x v="0"/>
    <x v="170"/>
    <x v="0"/>
    <x v="0"/>
    <x v="0"/>
    <x v="0"/>
    <x v="0"/>
    <x v="0"/>
  </r>
  <r>
    <s v="2017:6623"/>
    <x v="0"/>
    <x v="171"/>
    <x v="1"/>
    <x v="0"/>
    <x v="0"/>
    <x v="0"/>
    <x v="0"/>
    <x v="0"/>
  </r>
  <r>
    <s v="2017:7034"/>
    <x v="0"/>
    <x v="172"/>
    <x v="0"/>
    <x v="0"/>
    <x v="0"/>
    <x v="0"/>
    <x v="0"/>
    <x v="0"/>
  </r>
  <r>
    <s v="2017:7052"/>
    <x v="0"/>
    <x v="173"/>
    <x v="0"/>
    <x v="0"/>
    <x v="0"/>
    <x v="0"/>
    <x v="0"/>
    <x v="0"/>
  </r>
  <r>
    <s v="2017:7053"/>
    <x v="0"/>
    <x v="174"/>
    <x v="0"/>
    <x v="0"/>
    <x v="0"/>
    <x v="0"/>
    <x v="0"/>
    <x v="0"/>
  </r>
  <r>
    <s v="2017:8949"/>
    <x v="0"/>
    <x v="175"/>
    <x v="1"/>
    <x v="2"/>
    <x v="0"/>
    <x v="1"/>
    <x v="1"/>
    <x v="0"/>
  </r>
  <r>
    <s v="2017:9285"/>
    <x v="0"/>
    <x v="176"/>
    <x v="1"/>
    <x v="0"/>
    <x v="0"/>
    <x v="0"/>
    <x v="0"/>
    <x v="0"/>
  </r>
  <r>
    <s v="2016:10319"/>
    <x v="1"/>
    <x v="177"/>
    <x v="1"/>
    <x v="0"/>
    <x v="0"/>
    <x v="0"/>
    <x v="0"/>
    <x v="0"/>
  </r>
  <r>
    <s v="2016:10326"/>
    <x v="1"/>
    <x v="178"/>
    <x v="1"/>
    <x v="2"/>
    <x v="0"/>
    <x v="1"/>
    <x v="1"/>
    <x v="0"/>
  </r>
  <r>
    <s v="2016:10328"/>
    <x v="1"/>
    <x v="179"/>
    <x v="1"/>
    <x v="0"/>
    <x v="0"/>
    <x v="0"/>
    <x v="0"/>
    <x v="0"/>
  </r>
  <r>
    <s v="2016:11053"/>
    <x v="1"/>
    <x v="180"/>
    <x v="0"/>
    <x v="0"/>
    <x v="0"/>
    <x v="0"/>
    <x v="0"/>
    <x v="0"/>
  </r>
  <r>
    <s v="2016:11086"/>
    <x v="1"/>
    <x v="181"/>
    <x v="0"/>
    <x v="0"/>
    <x v="0"/>
    <x v="0"/>
    <x v="0"/>
    <x v="0"/>
  </r>
  <r>
    <s v="2016:11110"/>
    <x v="1"/>
    <x v="182"/>
    <x v="0"/>
    <x v="0"/>
    <x v="0"/>
    <x v="0"/>
    <x v="0"/>
    <x v="0"/>
  </r>
  <r>
    <s v="2016:11148"/>
    <x v="1"/>
    <x v="183"/>
    <x v="0"/>
    <x v="0"/>
    <x v="0"/>
    <x v="0"/>
    <x v="0"/>
    <x v="0"/>
  </r>
  <r>
    <s v="2016:11150"/>
    <x v="1"/>
    <x v="184"/>
    <x v="0"/>
    <x v="0"/>
    <x v="0"/>
    <x v="0"/>
    <x v="0"/>
    <x v="0"/>
  </r>
  <r>
    <s v="2016:11151"/>
    <x v="1"/>
    <x v="185"/>
    <x v="0"/>
    <x v="0"/>
    <x v="0"/>
    <x v="0"/>
    <x v="0"/>
    <x v="0"/>
  </r>
  <r>
    <s v="2016:11153"/>
    <x v="1"/>
    <x v="186"/>
    <x v="0"/>
    <x v="1"/>
    <x v="0"/>
    <x v="0"/>
    <x v="0"/>
    <x v="1"/>
  </r>
  <r>
    <s v="2016:11154"/>
    <x v="1"/>
    <x v="187"/>
    <x v="0"/>
    <x v="0"/>
    <x v="0"/>
    <x v="0"/>
    <x v="0"/>
    <x v="0"/>
  </r>
  <r>
    <s v="2016:11155"/>
    <x v="1"/>
    <x v="188"/>
    <x v="0"/>
    <x v="0"/>
    <x v="0"/>
    <x v="0"/>
    <x v="0"/>
    <x v="0"/>
  </r>
  <r>
    <s v="2016:11160"/>
    <x v="1"/>
    <x v="189"/>
    <x v="0"/>
    <x v="0"/>
    <x v="0"/>
    <x v="0"/>
    <x v="0"/>
    <x v="0"/>
  </r>
  <r>
    <s v="2016:11161"/>
    <x v="1"/>
    <x v="190"/>
    <x v="0"/>
    <x v="0"/>
    <x v="0"/>
    <x v="0"/>
    <x v="0"/>
    <x v="0"/>
  </r>
  <r>
    <s v="2016:11162"/>
    <x v="1"/>
    <x v="191"/>
    <x v="0"/>
    <x v="0"/>
    <x v="0"/>
    <x v="0"/>
    <x v="0"/>
    <x v="0"/>
  </r>
  <r>
    <s v="2016:11173"/>
    <x v="1"/>
    <x v="192"/>
    <x v="0"/>
    <x v="0"/>
    <x v="0"/>
    <x v="0"/>
    <x v="0"/>
    <x v="0"/>
  </r>
  <r>
    <s v="2016:11177"/>
    <x v="1"/>
    <x v="193"/>
    <x v="1"/>
    <x v="0"/>
    <x v="0"/>
    <x v="0"/>
    <x v="0"/>
    <x v="0"/>
  </r>
  <r>
    <s v="2016:11178"/>
    <x v="1"/>
    <x v="194"/>
    <x v="0"/>
    <x v="1"/>
    <x v="0"/>
    <x v="0"/>
    <x v="1"/>
    <x v="0"/>
  </r>
  <r>
    <s v="2016:11180"/>
    <x v="1"/>
    <x v="195"/>
    <x v="0"/>
    <x v="1"/>
    <x v="0"/>
    <x v="1"/>
    <x v="0"/>
    <x v="0"/>
  </r>
  <r>
    <s v="2016:11182"/>
    <x v="1"/>
    <x v="196"/>
    <x v="0"/>
    <x v="1"/>
    <x v="0"/>
    <x v="1"/>
    <x v="0"/>
    <x v="0"/>
  </r>
  <r>
    <s v="2016:11183"/>
    <x v="1"/>
    <x v="197"/>
    <x v="0"/>
    <x v="1"/>
    <x v="0"/>
    <x v="1"/>
    <x v="0"/>
    <x v="0"/>
  </r>
  <r>
    <s v="2016:11187"/>
    <x v="1"/>
    <x v="198"/>
    <x v="1"/>
    <x v="0"/>
    <x v="0"/>
    <x v="0"/>
    <x v="0"/>
    <x v="0"/>
  </r>
  <r>
    <s v="2016:11193"/>
    <x v="1"/>
    <x v="199"/>
    <x v="0"/>
    <x v="1"/>
    <x v="0"/>
    <x v="0"/>
    <x v="2"/>
    <x v="0"/>
  </r>
  <r>
    <s v="2016:11195"/>
    <x v="1"/>
    <x v="200"/>
    <x v="0"/>
    <x v="1"/>
    <x v="0"/>
    <x v="0"/>
    <x v="2"/>
    <x v="0"/>
  </r>
  <r>
    <s v="2016:11196"/>
    <x v="1"/>
    <x v="201"/>
    <x v="0"/>
    <x v="1"/>
    <x v="0"/>
    <x v="0"/>
    <x v="2"/>
    <x v="0"/>
  </r>
  <r>
    <s v="2016:11222"/>
    <x v="1"/>
    <x v="202"/>
    <x v="0"/>
    <x v="3"/>
    <x v="0"/>
    <x v="1"/>
    <x v="1"/>
    <x v="1"/>
  </r>
  <r>
    <s v="2016:11223"/>
    <x v="1"/>
    <x v="203"/>
    <x v="0"/>
    <x v="1"/>
    <x v="0"/>
    <x v="0"/>
    <x v="2"/>
    <x v="0"/>
  </r>
  <r>
    <s v="2016:11226"/>
    <x v="1"/>
    <x v="204"/>
    <x v="0"/>
    <x v="2"/>
    <x v="0"/>
    <x v="1"/>
    <x v="1"/>
    <x v="0"/>
  </r>
  <r>
    <s v="2016:11236"/>
    <x v="1"/>
    <x v="205"/>
    <x v="1"/>
    <x v="0"/>
    <x v="0"/>
    <x v="0"/>
    <x v="0"/>
    <x v="0"/>
  </r>
  <r>
    <s v="2016:11243"/>
    <x v="1"/>
    <x v="206"/>
    <x v="0"/>
    <x v="1"/>
    <x v="1"/>
    <x v="0"/>
    <x v="0"/>
    <x v="0"/>
  </r>
  <r>
    <s v="2016:11244"/>
    <x v="1"/>
    <x v="207"/>
    <x v="0"/>
    <x v="2"/>
    <x v="1"/>
    <x v="1"/>
    <x v="0"/>
    <x v="0"/>
  </r>
  <r>
    <s v="2016:11248"/>
    <x v="1"/>
    <x v="208"/>
    <x v="0"/>
    <x v="0"/>
    <x v="0"/>
    <x v="0"/>
    <x v="0"/>
    <x v="0"/>
  </r>
  <r>
    <s v="2016:11290"/>
    <x v="1"/>
    <x v="209"/>
    <x v="1"/>
    <x v="1"/>
    <x v="0"/>
    <x v="1"/>
    <x v="0"/>
    <x v="0"/>
  </r>
  <r>
    <s v="2016:11292"/>
    <x v="1"/>
    <x v="210"/>
    <x v="1"/>
    <x v="1"/>
    <x v="0"/>
    <x v="1"/>
    <x v="0"/>
    <x v="0"/>
  </r>
  <r>
    <s v="2016:11302"/>
    <x v="1"/>
    <x v="211"/>
    <x v="0"/>
    <x v="0"/>
    <x v="0"/>
    <x v="0"/>
    <x v="0"/>
    <x v="0"/>
  </r>
  <r>
    <s v="2016:11304"/>
    <x v="1"/>
    <x v="212"/>
    <x v="1"/>
    <x v="0"/>
    <x v="0"/>
    <x v="0"/>
    <x v="0"/>
    <x v="0"/>
  </r>
  <r>
    <s v="2016:11329"/>
    <x v="1"/>
    <x v="213"/>
    <x v="0"/>
    <x v="1"/>
    <x v="0"/>
    <x v="1"/>
    <x v="0"/>
    <x v="0"/>
  </r>
  <r>
    <s v="2016:11331"/>
    <x v="1"/>
    <x v="214"/>
    <x v="1"/>
    <x v="0"/>
    <x v="0"/>
    <x v="0"/>
    <x v="0"/>
    <x v="0"/>
  </r>
  <r>
    <s v="2016:11345"/>
    <x v="1"/>
    <x v="215"/>
    <x v="0"/>
    <x v="0"/>
    <x v="0"/>
    <x v="0"/>
    <x v="0"/>
    <x v="0"/>
  </r>
  <r>
    <s v="2016:11357"/>
    <x v="1"/>
    <x v="216"/>
    <x v="0"/>
    <x v="1"/>
    <x v="0"/>
    <x v="0"/>
    <x v="2"/>
    <x v="0"/>
  </r>
  <r>
    <s v="2016:11370"/>
    <x v="1"/>
    <x v="217"/>
    <x v="0"/>
    <x v="1"/>
    <x v="0"/>
    <x v="0"/>
    <x v="2"/>
    <x v="0"/>
  </r>
  <r>
    <s v="2016:3276"/>
    <x v="1"/>
    <x v="218"/>
    <x v="0"/>
    <x v="0"/>
    <x v="0"/>
    <x v="0"/>
    <x v="0"/>
    <x v="0"/>
  </r>
  <r>
    <s v="2016:3278"/>
    <x v="1"/>
    <x v="219"/>
    <x v="0"/>
    <x v="1"/>
    <x v="0"/>
    <x v="2"/>
    <x v="0"/>
    <x v="0"/>
  </r>
  <r>
    <s v="2016:5024"/>
    <x v="1"/>
    <x v="220"/>
    <x v="1"/>
    <x v="0"/>
    <x v="0"/>
    <x v="0"/>
    <x v="0"/>
    <x v="0"/>
  </r>
  <r>
    <s v="2016:5055"/>
    <x v="1"/>
    <x v="221"/>
    <x v="0"/>
    <x v="1"/>
    <x v="0"/>
    <x v="0"/>
    <x v="1"/>
    <x v="0"/>
  </r>
  <r>
    <s v="2016:5066"/>
    <x v="1"/>
    <x v="222"/>
    <x v="1"/>
    <x v="1"/>
    <x v="0"/>
    <x v="0"/>
    <x v="2"/>
    <x v="0"/>
  </r>
  <r>
    <s v="2016:5165"/>
    <x v="1"/>
    <x v="223"/>
    <x v="0"/>
    <x v="0"/>
    <x v="0"/>
    <x v="0"/>
    <x v="0"/>
    <x v="0"/>
  </r>
  <r>
    <s v="2016:8080"/>
    <x v="1"/>
    <x v="224"/>
    <x v="0"/>
    <x v="0"/>
    <x v="0"/>
    <x v="0"/>
    <x v="0"/>
    <x v="0"/>
  </r>
  <r>
    <s v="2016:9439"/>
    <x v="1"/>
    <x v="225"/>
    <x v="1"/>
    <x v="0"/>
    <x v="0"/>
    <x v="0"/>
    <x v="0"/>
    <x v="0"/>
  </r>
  <r>
    <s v="2016:9716"/>
    <x v="1"/>
    <x v="226"/>
    <x v="1"/>
    <x v="0"/>
    <x v="0"/>
    <x v="0"/>
    <x v="0"/>
    <x v="0"/>
  </r>
  <r>
    <s v="2017:4448"/>
    <x v="1"/>
    <x v="227"/>
    <x v="0"/>
    <x v="0"/>
    <x v="0"/>
    <x v="0"/>
    <x v="0"/>
    <x v="0"/>
  </r>
  <r>
    <s v="2017:6102"/>
    <x v="1"/>
    <x v="228"/>
    <x v="1"/>
    <x v="0"/>
    <x v="0"/>
    <x v="0"/>
    <x v="0"/>
    <x v="0"/>
  </r>
  <r>
    <s v="2017:6106"/>
    <x v="1"/>
    <x v="229"/>
    <x v="0"/>
    <x v="0"/>
    <x v="0"/>
    <x v="0"/>
    <x v="0"/>
    <x v="0"/>
  </r>
  <r>
    <s v="2017:6107"/>
    <x v="1"/>
    <x v="230"/>
    <x v="0"/>
    <x v="0"/>
    <x v="0"/>
    <x v="0"/>
    <x v="0"/>
    <x v="0"/>
  </r>
  <r>
    <s v="2017:6109"/>
    <x v="1"/>
    <x v="231"/>
    <x v="0"/>
    <x v="0"/>
    <x v="0"/>
    <x v="0"/>
    <x v="0"/>
    <x v="0"/>
  </r>
  <r>
    <s v="2017:6110"/>
    <x v="1"/>
    <x v="232"/>
    <x v="0"/>
    <x v="0"/>
    <x v="0"/>
    <x v="0"/>
    <x v="0"/>
    <x v="0"/>
  </r>
  <r>
    <s v="2017:6111"/>
    <x v="1"/>
    <x v="233"/>
    <x v="0"/>
    <x v="0"/>
    <x v="0"/>
    <x v="0"/>
    <x v="0"/>
    <x v="0"/>
  </r>
  <r>
    <s v="2017:6113"/>
    <x v="1"/>
    <x v="234"/>
    <x v="1"/>
    <x v="0"/>
    <x v="0"/>
    <x v="0"/>
    <x v="0"/>
    <x v="0"/>
  </r>
  <r>
    <s v="2017:6530"/>
    <x v="1"/>
    <x v="235"/>
    <x v="0"/>
    <x v="0"/>
    <x v="0"/>
    <x v="0"/>
    <x v="0"/>
    <x v="0"/>
  </r>
  <r>
    <s v="2017:6602"/>
    <x v="1"/>
    <x v="236"/>
    <x v="1"/>
    <x v="1"/>
    <x v="0"/>
    <x v="0"/>
    <x v="1"/>
    <x v="0"/>
  </r>
  <r>
    <s v="2017:8508"/>
    <x v="1"/>
    <x v="237"/>
    <x v="0"/>
    <x v="0"/>
    <x v="0"/>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ell7" cacheId="1" applyNumberFormats="0" applyBorderFormats="0" applyFontFormats="0" applyPatternFormats="0" applyAlignmentFormats="0" applyWidthHeightFormats="1" dataCaption="Värden" updatedVersion="5" minRefreshableVersion="3" itemPrintTitles="1" createdVersion="5" indent="0" outline="1" outlineData="1" multipleFieldFilters="0">
  <location ref="H10:I13" firstHeaderRow="1" firstDataRow="1" firstDataCol="1"/>
  <pivotFields count="10">
    <pivotField dataField="1" showAll="0"/>
    <pivotField axis="axisRow" showAll="0">
      <items count="3">
        <item x="0"/>
        <item x="1"/>
        <item t="default"/>
      </items>
    </pivotField>
    <pivotField showAll="0"/>
    <pivotField showAll="0"/>
    <pivotField showAll="0">
      <items count="6">
        <item x="0"/>
        <item x="1"/>
        <item x="2"/>
        <item x="3"/>
        <item x="4"/>
        <item t="default"/>
      </items>
    </pivotField>
    <pivotField showAll="0"/>
    <pivotField showAll="0"/>
    <pivotField showAll="0"/>
    <pivotField showAll="0"/>
    <pivotField showAll="0" defaultSubtotal="0">
      <items count="3">
        <item x="0"/>
        <item x="1"/>
        <item x="2"/>
      </items>
    </pivotField>
  </pivotFields>
  <rowFields count="1">
    <field x="1"/>
  </rowFields>
  <rowItems count="3">
    <i>
      <x/>
    </i>
    <i>
      <x v="1"/>
    </i>
    <i t="grand">
      <x/>
    </i>
  </rowItems>
  <colItems count="1">
    <i/>
  </colItems>
  <dataFields count="1">
    <dataField name="Antal av Ärendenummer" fld="0"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ell6" cacheId="1" applyNumberFormats="0" applyBorderFormats="0" applyFontFormats="0" applyPatternFormats="0" applyAlignmentFormats="0" applyWidthHeightFormats="1" dataCaption="Värden" updatedVersion="5" minRefreshableVersion="3" useAutoFormatting="1" itemPrintTitles="1" createdVersion="5" indent="0" outline="1" outlineData="1" multipleFieldFilters="0" chartFormat="6">
  <location ref="Y2:AB6" firstHeaderRow="1" firstDataRow="2" firstDataCol="1"/>
  <pivotFields count="10">
    <pivotField dataField="1" showAll="0"/>
    <pivotField axis="axisRow" showAll="0">
      <items count="3">
        <item x="0"/>
        <item x="1"/>
        <item t="default"/>
      </items>
    </pivotField>
    <pivotField showAll="0">
      <items count="239">
        <item x="107"/>
        <item x="106"/>
        <item x="135"/>
        <item x="138"/>
        <item x="177"/>
        <item x="102"/>
        <item x="235"/>
        <item x="209"/>
        <item x="210"/>
        <item x="160"/>
        <item x="140"/>
        <item x="213"/>
        <item x="97"/>
        <item x="99"/>
        <item x="215"/>
        <item x="179"/>
        <item x="144"/>
        <item x="225"/>
        <item x="156"/>
        <item x="73"/>
        <item x="82"/>
        <item x="157"/>
        <item x="193"/>
        <item x="109"/>
        <item x="103"/>
        <item x="11"/>
        <item x="229"/>
        <item x="116"/>
        <item x="181"/>
        <item x="38"/>
        <item x="28"/>
        <item x="27"/>
        <item x="32"/>
        <item x="43"/>
        <item x="36"/>
        <item x="29"/>
        <item x="23"/>
        <item x="33"/>
        <item x="39"/>
        <item x="30"/>
        <item x="44"/>
        <item x="24"/>
        <item x="31"/>
        <item x="41"/>
        <item x="40"/>
        <item x="127"/>
        <item x="139"/>
        <item x="141"/>
        <item x="226"/>
        <item x="214"/>
        <item x="162"/>
        <item x="161"/>
        <item x="176"/>
        <item x="80"/>
        <item x="208"/>
        <item x="227"/>
        <item x="206"/>
        <item x="207"/>
        <item x="180"/>
        <item x="19"/>
        <item x="18"/>
        <item x="22"/>
        <item x="20"/>
        <item x="21"/>
        <item x="142"/>
        <item x="143"/>
        <item x="122"/>
        <item x="78"/>
        <item x="7"/>
        <item x="9"/>
        <item x="148"/>
        <item x="165"/>
        <item x="202"/>
        <item x="145"/>
        <item x="233"/>
        <item x="231"/>
        <item x="232"/>
        <item x="54"/>
        <item x="133"/>
        <item x="10"/>
        <item x="114"/>
        <item x="154"/>
        <item x="100"/>
        <item x="75"/>
        <item x="81"/>
        <item x="119"/>
        <item x="16"/>
        <item x="91"/>
        <item x="42"/>
        <item x="35"/>
        <item x="37"/>
        <item x="26"/>
        <item x="25"/>
        <item x="34"/>
        <item x="45"/>
        <item x="212"/>
        <item x="57"/>
        <item x="55"/>
        <item x="56"/>
        <item x="59"/>
        <item x="58"/>
        <item x="189"/>
        <item x="184"/>
        <item x="186"/>
        <item x="188"/>
        <item x="187"/>
        <item x="183"/>
        <item x="185"/>
        <item x="191"/>
        <item x="190"/>
        <item x="230"/>
        <item x="96"/>
        <item x="86"/>
        <item x="61"/>
        <item x="171"/>
        <item x="200"/>
        <item x="199"/>
        <item x="201"/>
        <item x="108"/>
        <item x="130"/>
        <item x="223"/>
        <item x="8"/>
        <item x="172"/>
        <item x="170"/>
        <item x="234"/>
        <item x="204"/>
        <item x="203"/>
        <item x="182"/>
        <item x="12"/>
        <item x="115"/>
        <item x="84"/>
        <item x="52"/>
        <item x="53"/>
        <item x="51"/>
        <item x="50"/>
        <item x="237"/>
        <item x="228"/>
        <item x="164"/>
        <item x="216"/>
        <item x="126"/>
        <item x="146"/>
        <item x="90"/>
        <item x="134"/>
        <item x="63"/>
        <item x="15"/>
        <item x="128"/>
        <item x="62"/>
        <item x="221"/>
        <item x="112"/>
        <item x="175"/>
        <item x="131"/>
        <item x="111"/>
        <item x="46"/>
        <item x="120"/>
        <item x="1"/>
        <item x="105"/>
        <item x="48"/>
        <item x="3"/>
        <item x="178"/>
        <item x="13"/>
        <item x="17"/>
        <item x="147"/>
        <item x="123"/>
        <item x="94"/>
        <item x="113"/>
        <item x="152"/>
        <item x="151"/>
        <item x="153"/>
        <item x="137"/>
        <item x="167"/>
        <item x="198"/>
        <item x="76"/>
        <item x="98"/>
        <item x="219"/>
        <item x="224"/>
        <item x="218"/>
        <item x="74"/>
        <item x="125"/>
        <item x="64"/>
        <item x="101"/>
        <item x="129"/>
        <item x="150"/>
        <item x="95"/>
        <item x="197"/>
        <item x="194"/>
        <item x="195"/>
        <item x="196"/>
        <item x="166"/>
        <item x="2"/>
        <item x="77"/>
        <item x="0"/>
        <item x="149"/>
        <item x="60"/>
        <item x="79"/>
        <item x="174"/>
        <item x="173"/>
        <item x="69"/>
        <item x="68"/>
        <item x="67"/>
        <item x="66"/>
        <item x="65"/>
        <item x="71"/>
        <item x="83"/>
        <item x="124"/>
        <item x="168"/>
        <item x="205"/>
        <item x="222"/>
        <item x="104"/>
        <item x="217"/>
        <item x="92"/>
        <item x="49"/>
        <item x="93"/>
        <item x="89"/>
        <item x="72"/>
        <item x="70"/>
        <item x="158"/>
        <item x="159"/>
        <item x="110"/>
        <item x="155"/>
        <item x="118"/>
        <item x="6"/>
        <item x="4"/>
        <item x="5"/>
        <item x="220"/>
        <item x="47"/>
        <item x="87"/>
        <item x="169"/>
        <item x="85"/>
        <item x="192"/>
        <item x="132"/>
        <item x="163"/>
        <item x="121"/>
        <item x="14"/>
        <item x="236"/>
        <item x="117"/>
        <item x="88"/>
        <item x="211"/>
        <item x="136"/>
        <item t="default"/>
      </items>
    </pivotField>
    <pivotField showAll="0">
      <items count="3">
        <item x="1"/>
        <item x="0"/>
        <item t="default"/>
      </items>
    </pivotField>
    <pivotField showAll="0">
      <items count="6">
        <item x="0"/>
        <item x="1"/>
        <item x="2"/>
        <item x="3"/>
        <item x="4"/>
        <item t="default"/>
      </items>
    </pivotField>
    <pivotField showAll="0">
      <items count="3">
        <item x="0"/>
        <item x="1"/>
        <item t="default"/>
      </items>
    </pivotField>
    <pivotField showAll="0">
      <items count="4">
        <item x="0"/>
        <item x="1"/>
        <item x="2"/>
        <item t="default"/>
      </items>
    </pivotField>
    <pivotField showAll="0">
      <items count="4">
        <item x="0"/>
        <item x="1"/>
        <item x="2"/>
        <item t="default"/>
      </items>
    </pivotField>
    <pivotField axis="axisCol" showAll="0">
      <items count="3">
        <item x="0"/>
        <item x="1"/>
        <item t="default"/>
      </items>
    </pivotField>
    <pivotField showAll="0" defaultSubtotal="0">
      <items count="3">
        <item x="0"/>
        <item x="1"/>
        <item x="2"/>
      </items>
    </pivotField>
  </pivotFields>
  <rowFields count="1">
    <field x="1"/>
  </rowFields>
  <rowItems count="3">
    <i>
      <x/>
    </i>
    <i>
      <x v="1"/>
    </i>
    <i t="grand">
      <x/>
    </i>
  </rowItems>
  <colFields count="1">
    <field x="8"/>
  </colFields>
  <colItems count="3">
    <i>
      <x/>
    </i>
    <i>
      <x v="1"/>
    </i>
    <i t="grand">
      <x/>
    </i>
  </colItems>
  <dataFields count="1">
    <dataField name="Antal av Ärendenummer" fld="0" subtotal="count" showDataAs="percentOfRow" baseField="0" baseItem="0" numFmtId="9"/>
  </dataFields>
  <formats count="7">
    <format dxfId="6">
      <pivotArea outline="0" collapsedLevelsAreSubtotals="1" fieldPosition="0"/>
    </format>
    <format dxfId="5">
      <pivotArea type="all" dataOnly="0" outline="0" fieldPosition="0"/>
    </format>
    <format dxfId="4">
      <pivotArea outline="0" collapsedLevelsAreSubtotals="1" fieldPosition="0"/>
    </format>
    <format dxfId="3">
      <pivotArea dataOnly="0" labelOnly="1" fieldPosition="0">
        <references count="1">
          <reference field="1" count="0"/>
        </references>
      </pivotArea>
    </format>
    <format dxfId="2">
      <pivotArea dataOnly="0" labelOnly="1" grandRow="1" outline="0" fieldPosition="0"/>
    </format>
    <format dxfId="1">
      <pivotArea dataOnly="0" labelOnly="1" fieldPosition="0">
        <references count="1">
          <reference field="8" count="0"/>
        </references>
      </pivotArea>
    </format>
    <format dxfId="0">
      <pivotArea dataOnly="0" labelOnly="1" grandCol="1" outline="0" fieldPosition="0"/>
    </format>
  </formats>
  <chartFormats count="4">
    <chartFormat chart="2" format="0" series="1">
      <pivotArea type="data" outline="0" fieldPosition="0">
        <references count="2">
          <reference field="4294967294" count="1" selected="0">
            <x v="0"/>
          </reference>
          <reference field="8" count="1" selected="0">
            <x v="0"/>
          </reference>
        </references>
      </pivotArea>
    </chartFormat>
    <chartFormat chart="2" format="1" series="1">
      <pivotArea type="data" outline="0" fieldPosition="0">
        <references count="2">
          <reference field="4294967294" count="1" selected="0">
            <x v="0"/>
          </reference>
          <reference field="8" count="1" selected="0">
            <x v="1"/>
          </reference>
        </references>
      </pivotArea>
    </chartFormat>
    <chartFormat chart="5" format="4" series="1">
      <pivotArea type="data" outline="0" fieldPosition="0">
        <references count="2">
          <reference field="4294967294" count="1" selected="0">
            <x v="0"/>
          </reference>
          <reference field="8" count="1" selected="0">
            <x v="0"/>
          </reference>
        </references>
      </pivotArea>
    </chartFormat>
    <chartFormat chart="5" format="5" series="1">
      <pivotArea type="data" outline="0" fieldPosition="0">
        <references count="2">
          <reference field="4294967294" count="1" selected="0">
            <x v="0"/>
          </reference>
          <reference field="8" count="1" selected="0">
            <x v="1"/>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ell5" cacheId="1" applyNumberFormats="0" applyBorderFormats="0" applyFontFormats="0" applyPatternFormats="0" applyAlignmentFormats="0" applyWidthHeightFormats="1" dataCaption="Värden" updatedVersion="5" minRefreshableVersion="3" useAutoFormatting="1" itemPrintTitles="1" createdVersion="5" indent="0" outline="1" outlineData="1" multipleFieldFilters="0" chartFormat="4">
  <location ref="S2:W6" firstHeaderRow="1" firstDataRow="2" firstDataCol="1"/>
  <pivotFields count="10">
    <pivotField dataField="1" showAll="0"/>
    <pivotField showAll="0">
      <items count="3">
        <item x="0"/>
        <item x="1"/>
        <item t="default"/>
      </items>
    </pivotField>
    <pivotField showAll="0">
      <items count="239">
        <item x="107"/>
        <item x="106"/>
        <item x="135"/>
        <item x="138"/>
        <item x="177"/>
        <item x="102"/>
        <item x="235"/>
        <item x="209"/>
        <item x="210"/>
        <item x="160"/>
        <item x="140"/>
        <item x="213"/>
        <item x="97"/>
        <item x="99"/>
        <item x="215"/>
        <item x="179"/>
        <item x="144"/>
        <item x="225"/>
        <item x="156"/>
        <item x="73"/>
        <item x="82"/>
        <item x="157"/>
        <item x="193"/>
        <item x="109"/>
        <item x="103"/>
        <item x="11"/>
        <item x="229"/>
        <item x="116"/>
        <item x="181"/>
        <item x="38"/>
        <item x="28"/>
        <item x="27"/>
        <item x="32"/>
        <item x="43"/>
        <item x="36"/>
        <item x="29"/>
        <item x="23"/>
        <item x="33"/>
        <item x="39"/>
        <item x="30"/>
        <item x="44"/>
        <item x="24"/>
        <item x="31"/>
        <item x="41"/>
        <item x="40"/>
        <item x="127"/>
        <item x="139"/>
        <item x="141"/>
        <item x="226"/>
        <item x="214"/>
        <item x="162"/>
        <item x="161"/>
        <item x="176"/>
        <item x="80"/>
        <item x="208"/>
        <item x="227"/>
        <item x="206"/>
        <item x="207"/>
        <item x="180"/>
        <item x="19"/>
        <item x="18"/>
        <item x="22"/>
        <item x="20"/>
        <item x="21"/>
        <item x="142"/>
        <item x="143"/>
        <item x="122"/>
        <item x="78"/>
        <item x="7"/>
        <item x="9"/>
        <item x="148"/>
        <item x="165"/>
        <item x="202"/>
        <item x="145"/>
        <item x="233"/>
        <item x="231"/>
        <item x="232"/>
        <item x="54"/>
        <item x="133"/>
        <item x="10"/>
        <item x="114"/>
        <item x="154"/>
        <item x="100"/>
        <item x="75"/>
        <item x="81"/>
        <item x="119"/>
        <item x="16"/>
        <item x="91"/>
        <item x="42"/>
        <item x="35"/>
        <item x="37"/>
        <item x="26"/>
        <item x="25"/>
        <item x="34"/>
        <item x="45"/>
        <item x="212"/>
        <item x="57"/>
        <item x="55"/>
        <item x="56"/>
        <item x="59"/>
        <item x="58"/>
        <item x="189"/>
        <item x="184"/>
        <item x="186"/>
        <item x="188"/>
        <item x="187"/>
        <item x="183"/>
        <item x="185"/>
        <item x="191"/>
        <item x="190"/>
        <item x="230"/>
        <item x="96"/>
        <item x="86"/>
        <item x="61"/>
        <item x="171"/>
        <item x="200"/>
        <item x="199"/>
        <item x="201"/>
        <item x="108"/>
        <item x="130"/>
        <item x="223"/>
        <item x="8"/>
        <item x="172"/>
        <item x="170"/>
        <item x="234"/>
        <item x="204"/>
        <item x="203"/>
        <item x="182"/>
        <item x="12"/>
        <item x="115"/>
        <item x="84"/>
        <item x="52"/>
        <item x="53"/>
        <item x="51"/>
        <item x="50"/>
        <item x="237"/>
        <item x="228"/>
        <item x="164"/>
        <item x="216"/>
        <item x="126"/>
        <item x="146"/>
        <item x="90"/>
        <item x="134"/>
        <item x="63"/>
        <item x="15"/>
        <item x="128"/>
        <item x="62"/>
        <item x="221"/>
        <item x="112"/>
        <item x="175"/>
        <item x="131"/>
        <item x="111"/>
        <item x="46"/>
        <item x="120"/>
        <item x="1"/>
        <item x="105"/>
        <item x="48"/>
        <item x="3"/>
        <item x="178"/>
        <item x="13"/>
        <item x="17"/>
        <item x="147"/>
        <item x="123"/>
        <item x="94"/>
        <item x="113"/>
        <item x="152"/>
        <item x="151"/>
        <item x="153"/>
        <item x="137"/>
        <item x="167"/>
        <item x="198"/>
        <item x="76"/>
        <item x="98"/>
        <item x="219"/>
        <item x="224"/>
        <item x="218"/>
        <item x="74"/>
        <item x="125"/>
        <item x="64"/>
        <item x="101"/>
        <item x="129"/>
        <item x="150"/>
        <item x="95"/>
        <item x="197"/>
        <item x="194"/>
        <item x="195"/>
        <item x="196"/>
        <item x="166"/>
        <item x="2"/>
        <item x="77"/>
        <item x="0"/>
        <item x="149"/>
        <item x="60"/>
        <item x="79"/>
        <item x="174"/>
        <item x="173"/>
        <item x="69"/>
        <item x="68"/>
        <item x="67"/>
        <item x="66"/>
        <item x="65"/>
        <item x="71"/>
        <item x="83"/>
        <item x="124"/>
        <item x="168"/>
        <item x="205"/>
        <item x="222"/>
        <item x="104"/>
        <item x="217"/>
        <item x="92"/>
        <item x="49"/>
        <item x="93"/>
        <item x="89"/>
        <item x="72"/>
        <item x="70"/>
        <item x="158"/>
        <item x="159"/>
        <item x="110"/>
        <item x="155"/>
        <item x="118"/>
        <item x="6"/>
        <item x="4"/>
        <item x="5"/>
        <item x="220"/>
        <item x="47"/>
        <item x="87"/>
        <item x="169"/>
        <item x="85"/>
        <item x="192"/>
        <item x="132"/>
        <item x="163"/>
        <item x="121"/>
        <item x="14"/>
        <item x="236"/>
        <item x="117"/>
        <item x="88"/>
        <item x="211"/>
        <item x="136"/>
        <item t="default"/>
      </items>
    </pivotField>
    <pivotField axis="axisRow" showAll="0">
      <items count="3">
        <item x="1"/>
        <item x="0"/>
        <item t="default"/>
      </items>
    </pivotField>
    <pivotField showAll="0">
      <items count="6">
        <item x="0"/>
        <item x="1"/>
        <item x="2"/>
        <item x="3"/>
        <item x="4"/>
        <item t="default"/>
      </items>
    </pivotField>
    <pivotField showAll="0">
      <items count="3">
        <item x="0"/>
        <item x="1"/>
        <item t="default"/>
      </items>
    </pivotField>
    <pivotField showAll="0">
      <items count="4">
        <item x="0"/>
        <item x="1"/>
        <item x="2"/>
        <item t="default"/>
      </items>
    </pivotField>
    <pivotField axis="axisCol" showAll="0">
      <items count="4">
        <item x="0"/>
        <item x="1"/>
        <item x="2"/>
        <item t="default"/>
      </items>
    </pivotField>
    <pivotField showAll="0"/>
    <pivotField showAll="0" defaultSubtotal="0">
      <items count="3">
        <item x="0"/>
        <item x="1"/>
        <item x="2"/>
      </items>
    </pivotField>
  </pivotFields>
  <rowFields count="1">
    <field x="3"/>
  </rowFields>
  <rowItems count="3">
    <i>
      <x/>
    </i>
    <i>
      <x v="1"/>
    </i>
    <i t="grand">
      <x/>
    </i>
  </rowItems>
  <colFields count="1">
    <field x="7"/>
  </colFields>
  <colItems count="4">
    <i>
      <x/>
    </i>
    <i>
      <x v="1"/>
    </i>
    <i>
      <x v="2"/>
    </i>
    <i t="grand">
      <x/>
    </i>
  </colItems>
  <dataFields count="1">
    <dataField name="Antal av Ärendenummer" fld="0" subtotal="count" showDataAs="percentOfRow" baseField="0" baseItem="0" numFmtId="9"/>
  </dataFields>
  <formats count="6">
    <format dxfId="12">
      <pivotArea outline="0" collapsedLevelsAreSubtotals="1" fieldPosition="0"/>
    </format>
    <format dxfId="11">
      <pivotArea type="all" dataOnly="0" outline="0" fieldPosition="0"/>
    </format>
    <format dxfId="10">
      <pivotArea outline="0" collapsedLevelsAreSubtotals="1" fieldPosition="0"/>
    </format>
    <format dxfId="9">
      <pivotArea dataOnly="0" labelOnly="1" grandRow="1" outline="0" fieldPosition="0"/>
    </format>
    <format dxfId="8">
      <pivotArea dataOnly="0" labelOnly="1" fieldPosition="0">
        <references count="1">
          <reference field="7" count="0"/>
        </references>
      </pivotArea>
    </format>
    <format dxfId="7">
      <pivotArea dataOnly="0" labelOnly="1" grandCol="1" outline="0" fieldPosition="0"/>
    </format>
  </formats>
  <chartFormats count="3">
    <chartFormat chart="2" format="0" series="1">
      <pivotArea type="data" outline="0" fieldPosition="0">
        <references count="2">
          <reference field="4294967294" count="1" selected="0">
            <x v="0"/>
          </reference>
          <reference field="7" count="1" selected="0">
            <x v="0"/>
          </reference>
        </references>
      </pivotArea>
    </chartFormat>
    <chartFormat chart="2" format="1" series="1">
      <pivotArea type="data" outline="0" fieldPosition="0">
        <references count="2">
          <reference field="4294967294" count="1" selected="0">
            <x v="0"/>
          </reference>
          <reference field="7" count="1" selected="0">
            <x v="1"/>
          </reference>
        </references>
      </pivotArea>
    </chartFormat>
    <chartFormat chart="2" format="2" series="1">
      <pivotArea type="data" outline="0" fieldPosition="0">
        <references count="2">
          <reference field="4294967294" count="1" selected="0">
            <x v="0"/>
          </reference>
          <reference field="7" count="1" selected="0">
            <x v="2"/>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ell4" cacheId="1" applyNumberFormats="0" applyBorderFormats="0" applyFontFormats="0" applyPatternFormats="0" applyAlignmentFormats="0" applyWidthHeightFormats="1" dataCaption="Värden" updatedVersion="5" minRefreshableVersion="3" useAutoFormatting="1" itemPrintTitles="1" createdVersion="5" indent="0" outline="1" outlineData="1" multipleFieldFilters="0" chartFormat="4">
  <location ref="M2:Q6" firstHeaderRow="1" firstDataRow="2" firstDataCol="1"/>
  <pivotFields count="10">
    <pivotField dataField="1" showAll="0"/>
    <pivotField showAll="0">
      <items count="3">
        <item x="0"/>
        <item x="1"/>
        <item t="default"/>
      </items>
    </pivotField>
    <pivotField showAll="0"/>
    <pivotField axis="axisRow" showAll="0">
      <items count="3">
        <item x="1"/>
        <item x="0"/>
        <item t="default"/>
      </items>
    </pivotField>
    <pivotField showAll="0">
      <items count="6">
        <item x="0"/>
        <item x="1"/>
        <item x="2"/>
        <item x="3"/>
        <item x="4"/>
        <item t="default"/>
      </items>
    </pivotField>
    <pivotField showAll="0">
      <items count="3">
        <item x="0"/>
        <item x="1"/>
        <item t="default"/>
      </items>
    </pivotField>
    <pivotField axis="axisCol" showAll="0">
      <items count="4">
        <item x="0"/>
        <item x="1"/>
        <item x="2"/>
        <item t="default"/>
      </items>
    </pivotField>
    <pivotField showAll="0"/>
    <pivotField showAll="0"/>
    <pivotField showAll="0" defaultSubtotal="0">
      <items count="3">
        <item x="0"/>
        <item x="1"/>
        <item x="2"/>
      </items>
    </pivotField>
  </pivotFields>
  <rowFields count="1">
    <field x="3"/>
  </rowFields>
  <rowItems count="3">
    <i>
      <x/>
    </i>
    <i>
      <x v="1"/>
    </i>
    <i t="grand">
      <x/>
    </i>
  </rowItems>
  <colFields count="1">
    <field x="6"/>
  </colFields>
  <colItems count="4">
    <i>
      <x/>
    </i>
    <i>
      <x v="1"/>
    </i>
    <i>
      <x v="2"/>
    </i>
    <i t="grand">
      <x/>
    </i>
  </colItems>
  <dataFields count="1">
    <dataField name="Antal av Ärendenummer" fld="0" subtotal="count" showDataAs="percentOfRow" baseField="0" baseItem="0" numFmtId="9"/>
  </dataFields>
  <formats count="6">
    <format dxfId="18">
      <pivotArea outline="0" collapsedLevelsAreSubtotals="1" fieldPosition="0"/>
    </format>
    <format dxfId="17">
      <pivotArea type="all" dataOnly="0" outline="0" fieldPosition="0"/>
    </format>
    <format dxfId="16">
      <pivotArea outline="0" collapsedLevelsAreSubtotals="1" fieldPosition="0"/>
    </format>
    <format dxfId="15">
      <pivotArea dataOnly="0" labelOnly="1" grandRow="1" outline="0" fieldPosition="0"/>
    </format>
    <format dxfId="14">
      <pivotArea dataOnly="0" labelOnly="1" fieldPosition="0">
        <references count="1">
          <reference field="6" count="0"/>
        </references>
      </pivotArea>
    </format>
    <format dxfId="13">
      <pivotArea dataOnly="0" labelOnly="1" grandCol="1" outline="0" fieldPosition="0"/>
    </format>
  </formats>
  <chartFormats count="3">
    <chartFormat chart="2" format="0" series="1">
      <pivotArea type="data" outline="0" fieldPosition="0">
        <references count="2">
          <reference field="4294967294" count="1" selected="0">
            <x v="0"/>
          </reference>
          <reference field="6" count="1" selected="0">
            <x v="0"/>
          </reference>
        </references>
      </pivotArea>
    </chartFormat>
    <chartFormat chart="2" format="1" series="1">
      <pivotArea type="data" outline="0" fieldPosition="0">
        <references count="2">
          <reference field="4294967294" count="1" selected="0">
            <x v="0"/>
          </reference>
          <reference field="6" count="1" selected="0">
            <x v="1"/>
          </reference>
        </references>
      </pivotArea>
    </chartFormat>
    <chartFormat chart="2" format="2" series="1">
      <pivotArea type="data" outline="0" fieldPosition="0">
        <references count="2">
          <reference field="4294967294" count="1" selected="0">
            <x v="0"/>
          </reference>
          <reference field="6" count="1" selected="0">
            <x v="2"/>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ell3" cacheId="1" applyNumberFormats="0" applyBorderFormats="0" applyFontFormats="0" applyPatternFormats="0" applyAlignmentFormats="0" applyWidthHeightFormats="1" dataCaption="Värden" updatedVersion="5" minRefreshableVersion="3" useAutoFormatting="1" itemPrintTitles="1" createdVersion="5" indent="0" outline="1" outlineData="1" multipleFieldFilters="0" chartFormat="3">
  <location ref="H2:K6" firstHeaderRow="1" firstDataRow="2" firstDataCol="1"/>
  <pivotFields count="10">
    <pivotField dataField="1" showAll="0"/>
    <pivotField showAll="0">
      <items count="3">
        <item x="0"/>
        <item x="1"/>
        <item t="default"/>
      </items>
    </pivotField>
    <pivotField showAll="0">
      <items count="239">
        <item x="107"/>
        <item x="106"/>
        <item x="135"/>
        <item x="138"/>
        <item x="177"/>
        <item x="102"/>
        <item x="235"/>
        <item x="209"/>
        <item x="210"/>
        <item x="160"/>
        <item x="140"/>
        <item x="213"/>
        <item x="97"/>
        <item x="99"/>
        <item x="215"/>
        <item x="179"/>
        <item x="144"/>
        <item x="225"/>
        <item x="156"/>
        <item x="73"/>
        <item x="82"/>
        <item x="157"/>
        <item x="193"/>
        <item x="109"/>
        <item x="103"/>
        <item x="11"/>
        <item x="229"/>
        <item x="116"/>
        <item x="181"/>
        <item x="38"/>
        <item x="28"/>
        <item x="27"/>
        <item x="32"/>
        <item x="43"/>
        <item x="36"/>
        <item x="29"/>
        <item x="23"/>
        <item x="33"/>
        <item x="39"/>
        <item x="30"/>
        <item x="44"/>
        <item x="24"/>
        <item x="31"/>
        <item x="41"/>
        <item x="40"/>
        <item x="127"/>
        <item x="139"/>
        <item x="141"/>
        <item x="226"/>
        <item x="214"/>
        <item x="162"/>
        <item x="161"/>
        <item x="176"/>
        <item x="80"/>
        <item x="208"/>
        <item x="227"/>
        <item x="206"/>
        <item x="207"/>
        <item x="180"/>
        <item x="19"/>
        <item x="18"/>
        <item x="22"/>
        <item x="20"/>
        <item x="21"/>
        <item x="142"/>
        <item x="143"/>
        <item x="122"/>
        <item x="78"/>
        <item x="7"/>
        <item x="9"/>
        <item x="148"/>
        <item x="165"/>
        <item x="202"/>
        <item x="145"/>
        <item x="233"/>
        <item x="231"/>
        <item x="232"/>
        <item x="54"/>
        <item x="133"/>
        <item x="10"/>
        <item x="114"/>
        <item x="154"/>
        <item x="100"/>
        <item x="75"/>
        <item x="81"/>
        <item x="119"/>
        <item x="16"/>
        <item x="91"/>
        <item x="42"/>
        <item x="35"/>
        <item x="37"/>
        <item x="26"/>
        <item x="25"/>
        <item x="34"/>
        <item x="45"/>
        <item x="212"/>
        <item x="57"/>
        <item x="55"/>
        <item x="56"/>
        <item x="59"/>
        <item x="58"/>
        <item x="189"/>
        <item x="184"/>
        <item x="186"/>
        <item x="188"/>
        <item x="187"/>
        <item x="183"/>
        <item x="185"/>
        <item x="191"/>
        <item x="190"/>
        <item x="230"/>
        <item x="96"/>
        <item x="86"/>
        <item x="61"/>
        <item x="171"/>
        <item x="200"/>
        <item x="199"/>
        <item x="201"/>
        <item x="108"/>
        <item x="130"/>
        <item x="223"/>
        <item x="8"/>
        <item x="172"/>
        <item x="170"/>
        <item x="234"/>
        <item x="204"/>
        <item x="203"/>
        <item x="182"/>
        <item x="12"/>
        <item x="115"/>
        <item x="84"/>
        <item x="52"/>
        <item x="53"/>
        <item x="51"/>
        <item x="50"/>
        <item x="237"/>
        <item x="228"/>
        <item x="164"/>
        <item x="216"/>
        <item x="126"/>
        <item x="146"/>
        <item x="90"/>
        <item x="134"/>
        <item x="63"/>
        <item x="15"/>
        <item x="128"/>
        <item x="62"/>
        <item x="221"/>
        <item x="112"/>
        <item x="175"/>
        <item x="131"/>
        <item x="111"/>
        <item x="46"/>
        <item x="120"/>
        <item x="1"/>
        <item x="105"/>
        <item x="48"/>
        <item x="3"/>
        <item x="178"/>
        <item x="13"/>
        <item x="17"/>
        <item x="147"/>
        <item x="123"/>
        <item x="94"/>
        <item x="113"/>
        <item x="152"/>
        <item x="151"/>
        <item x="153"/>
        <item x="137"/>
        <item x="167"/>
        <item x="198"/>
        <item x="76"/>
        <item x="98"/>
        <item x="219"/>
        <item x="224"/>
        <item x="218"/>
        <item x="74"/>
        <item x="125"/>
        <item x="64"/>
        <item x="101"/>
        <item x="129"/>
        <item x="150"/>
        <item x="95"/>
        <item x="197"/>
        <item x="194"/>
        <item x="195"/>
        <item x="196"/>
        <item x="166"/>
        <item x="2"/>
        <item x="77"/>
        <item x="0"/>
        <item x="149"/>
        <item x="60"/>
        <item x="79"/>
        <item x="174"/>
        <item x="173"/>
        <item x="69"/>
        <item x="68"/>
        <item x="67"/>
        <item x="66"/>
        <item x="65"/>
        <item x="71"/>
        <item x="83"/>
        <item x="124"/>
        <item x="168"/>
        <item x="205"/>
        <item x="222"/>
        <item x="104"/>
        <item x="217"/>
        <item x="92"/>
        <item x="49"/>
        <item x="93"/>
        <item x="89"/>
        <item x="72"/>
        <item x="70"/>
        <item x="158"/>
        <item x="159"/>
        <item x="110"/>
        <item x="155"/>
        <item x="118"/>
        <item x="6"/>
        <item x="4"/>
        <item x="5"/>
        <item x="220"/>
        <item x="47"/>
        <item x="87"/>
        <item x="169"/>
        <item x="85"/>
        <item x="192"/>
        <item x="132"/>
        <item x="163"/>
        <item x="121"/>
        <item x="14"/>
        <item x="236"/>
        <item x="117"/>
        <item x="88"/>
        <item x="211"/>
        <item x="136"/>
        <item t="default"/>
      </items>
    </pivotField>
    <pivotField axis="axisRow" showAll="0">
      <items count="3">
        <item x="1"/>
        <item x="0"/>
        <item t="default"/>
      </items>
    </pivotField>
    <pivotField showAll="0">
      <items count="6">
        <item x="0"/>
        <item x="1"/>
        <item x="2"/>
        <item x="3"/>
        <item x="4"/>
        <item t="default"/>
      </items>
    </pivotField>
    <pivotField axis="axisCol" showAll="0">
      <items count="3">
        <item x="0"/>
        <item x="1"/>
        <item t="default"/>
      </items>
    </pivotField>
    <pivotField showAll="0"/>
    <pivotField showAll="0"/>
    <pivotField showAll="0"/>
    <pivotField showAll="0" defaultSubtotal="0">
      <items count="3">
        <item x="0"/>
        <item x="1"/>
        <item x="2"/>
      </items>
    </pivotField>
  </pivotFields>
  <rowFields count="1">
    <field x="3"/>
  </rowFields>
  <rowItems count="3">
    <i>
      <x/>
    </i>
    <i>
      <x v="1"/>
    </i>
    <i t="grand">
      <x/>
    </i>
  </rowItems>
  <colFields count="1">
    <field x="5"/>
  </colFields>
  <colItems count="3">
    <i>
      <x/>
    </i>
    <i>
      <x v="1"/>
    </i>
    <i t="grand">
      <x/>
    </i>
  </colItems>
  <dataFields count="1">
    <dataField name="Antal av Ärendenummer" fld="0" subtotal="count" showDataAs="percentOfRow" baseField="0" baseItem="0" numFmtId="9"/>
  </dataFields>
  <formats count="11">
    <format dxfId="29">
      <pivotArea outline="0" collapsedLevelsAreSubtotals="1" fieldPosition="0"/>
    </format>
    <format dxfId="28">
      <pivotArea type="all" dataOnly="0" outline="0" fieldPosition="0"/>
    </format>
    <format dxfId="27">
      <pivotArea outline="0" collapsedLevelsAreSubtotals="1" fieldPosition="0"/>
    </format>
    <format dxfId="26">
      <pivotArea dataOnly="0" labelOnly="1" fieldPosition="0">
        <references count="1">
          <reference field="3" count="0"/>
        </references>
      </pivotArea>
    </format>
    <format dxfId="25">
      <pivotArea dataOnly="0" labelOnly="1" grandRow="1" outline="0" fieldPosition="0"/>
    </format>
    <format dxfId="24">
      <pivotArea dataOnly="0" labelOnly="1" fieldPosition="0">
        <references count="1">
          <reference field="5" count="0"/>
        </references>
      </pivotArea>
    </format>
    <format dxfId="23">
      <pivotArea dataOnly="0" labelOnly="1" grandCol="1" outline="0" fieldPosition="0"/>
    </format>
    <format dxfId="22">
      <pivotArea outline="0" collapsedLevelsAreSubtotals="1" fieldPosition="0">
        <references count="1">
          <reference field="5" count="0" selected="0"/>
        </references>
      </pivotArea>
    </format>
    <format dxfId="21">
      <pivotArea dataOnly="0" labelOnly="1" fieldPosition="0">
        <references count="1">
          <reference field="3" count="0"/>
        </references>
      </pivotArea>
    </format>
    <format dxfId="20">
      <pivotArea dataOnly="0" labelOnly="1" grandRow="1" outline="0" fieldPosition="0"/>
    </format>
    <format dxfId="19">
      <pivotArea dataOnly="0" labelOnly="1" fieldPosition="0">
        <references count="1">
          <reference field="5" count="0"/>
        </references>
      </pivotArea>
    </format>
  </formats>
  <chartFormats count="2">
    <chartFormat chart="0" format="0" series="1">
      <pivotArea type="data" outline="0" fieldPosition="0">
        <references count="2">
          <reference field="4294967294" count="1" selected="0">
            <x v="0"/>
          </reference>
          <reference field="5" count="1" selected="0">
            <x v="0"/>
          </reference>
        </references>
      </pivotArea>
    </chartFormat>
    <chartFormat chart="0" format="1" series="1">
      <pivotArea type="data" outline="0" fieldPosition="0">
        <references count="2">
          <reference field="4294967294" count="1" selected="0">
            <x v="0"/>
          </reference>
          <reference field="5" count="1" selected="0">
            <x v="1"/>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ell2" cacheId="1" applyNumberFormats="0" applyBorderFormats="0" applyFontFormats="0" applyPatternFormats="0" applyAlignmentFormats="0" applyWidthHeightFormats="1" dataCaption="Värden" updatedVersion="5" minRefreshableVersion="3" useAutoFormatting="1" itemPrintTitles="1" createdVersion="5" indent="0" outline="1" outlineData="1" multipleFieldFilters="0" chartFormat="7">
  <location ref="A2:B11" firstHeaderRow="1" firstDataRow="1" firstDataCol="1"/>
  <pivotFields count="10">
    <pivotField dataField="1" showAll="0"/>
    <pivotField showAll="0">
      <items count="3">
        <item x="0"/>
        <item x="1"/>
        <item t="default"/>
      </items>
    </pivotField>
    <pivotField showAll="0"/>
    <pivotField axis="axisRow" showAll="0">
      <items count="3">
        <item x="1"/>
        <item x="0"/>
        <item t="default"/>
      </items>
    </pivotField>
    <pivotField axis="axisRow" showAll="0">
      <items count="6">
        <item x="0"/>
        <item x="1"/>
        <item x="2"/>
        <item x="3"/>
        <item x="4"/>
        <item t="default"/>
      </items>
    </pivotField>
    <pivotField showAll="0"/>
    <pivotField showAll="0"/>
    <pivotField showAll="0"/>
    <pivotField showAll="0"/>
    <pivotField axis="axisRow" showAll="0" defaultSubtotal="0">
      <items count="3">
        <item sd="0" x="0"/>
        <item sd="0" x="1"/>
        <item n="2+" sd="0" x="2"/>
      </items>
    </pivotField>
  </pivotFields>
  <rowFields count="3">
    <field x="3"/>
    <field x="9"/>
    <field x="4"/>
  </rowFields>
  <rowItems count="9">
    <i>
      <x/>
    </i>
    <i r="1">
      <x/>
    </i>
    <i r="1">
      <x v="1"/>
    </i>
    <i r="1">
      <x v="2"/>
    </i>
    <i>
      <x v="1"/>
    </i>
    <i r="1">
      <x/>
    </i>
    <i r="1">
      <x v="1"/>
    </i>
    <i r="1">
      <x v="2"/>
    </i>
    <i t="grand">
      <x/>
    </i>
  </rowItems>
  <colItems count="1">
    <i/>
  </colItems>
  <dataFields count="1">
    <dataField name="Antal av Ärendenummer" fld="0" subtotal="count" baseField="0" baseItem="0" numFmtId="9">
      <extLst>
        <ext xmlns:x14="http://schemas.microsoft.com/office/spreadsheetml/2009/9/main" uri="{E15A36E0-9728-4e99-A89B-3F7291B0FE68}">
          <x14:dataField pivotShowAs="percentOfParentRow"/>
        </ext>
      </extLst>
    </dataField>
  </dataFields>
  <formats count="9">
    <format dxfId="38">
      <pivotArea outline="0" fieldPosition="0">
        <references count="1">
          <reference field="4294967294" count="1">
            <x v="0"/>
          </reference>
        </references>
      </pivotArea>
    </format>
    <format dxfId="37">
      <pivotArea outline="0" collapsedLevelsAreSubtotals="1" fieldPosition="0"/>
    </format>
    <format dxfId="36">
      <pivotArea type="all" dataOnly="0" outline="0" fieldPosition="0"/>
    </format>
    <format dxfId="35">
      <pivotArea outline="0" collapsedLevelsAreSubtotals="1" fieldPosition="0"/>
    </format>
    <format dxfId="34">
      <pivotArea field="3" type="button" dataOnly="0" labelOnly="1" outline="0" axis="axisRow" fieldPosition="0"/>
    </format>
    <format dxfId="33">
      <pivotArea dataOnly="0" labelOnly="1" outline="0" axis="axisValues" fieldPosition="0"/>
    </format>
    <format dxfId="32">
      <pivotArea dataOnly="0" labelOnly="1" fieldPosition="0">
        <references count="1">
          <reference field="3" count="0"/>
        </references>
      </pivotArea>
    </format>
    <format dxfId="31">
      <pivotArea dataOnly="0" labelOnly="1" grandRow="1" outline="0" fieldPosition="0"/>
    </format>
    <format dxfId="30">
      <pivotArea dataOnly="0" labelOnly="1" fieldPosition="0">
        <references count="2">
          <reference field="3" count="1" selected="0">
            <x v="0"/>
          </reference>
          <reference field="9" count="0"/>
        </references>
      </pivotArea>
    </format>
  </formats>
  <chartFormats count="9">
    <chartFormat chart="0" format="4" series="1">
      <pivotArea type="data" outline="0" fieldPosition="0">
        <references count="3">
          <reference field="4294967294" count="1" selected="0">
            <x v="0"/>
          </reference>
          <reference field="4" count="1" selected="0">
            <x v="2"/>
          </reference>
          <reference field="9" count="1" selected="0">
            <x v="2"/>
          </reference>
        </references>
      </pivotArea>
    </chartFormat>
    <chartFormat chart="0" format="5" series="1">
      <pivotArea type="data" outline="0" fieldPosition="0">
        <references count="3">
          <reference field="4294967294" count="1" selected="0">
            <x v="0"/>
          </reference>
          <reference field="4" count="1" selected="0">
            <x v="3"/>
          </reference>
          <reference field="9" count="1" selected="0">
            <x v="2"/>
          </reference>
        </references>
      </pivotArea>
    </chartFormat>
    <chartFormat chart="0" format="6" series="1">
      <pivotArea type="data" outline="0" fieldPosition="0">
        <references count="3">
          <reference field="4294967294" count="1" selected="0">
            <x v="0"/>
          </reference>
          <reference field="4" count="1" selected="0">
            <x v="4"/>
          </reference>
          <reference field="9" count="1" selected="0">
            <x v="2"/>
          </reference>
        </references>
      </pivotArea>
    </chartFormat>
    <chartFormat chart="0" format="7" series="1">
      <pivotArea type="data" outline="0" fieldPosition="0">
        <references count="3">
          <reference field="4294967294" count="1" selected="0">
            <x v="0"/>
          </reference>
          <reference field="4" count="1" selected="0">
            <x v="0"/>
          </reference>
          <reference field="9" count="1" selected="0">
            <x v="0"/>
          </reference>
        </references>
      </pivotArea>
    </chartFormat>
    <chartFormat chart="0" format="8" series="1">
      <pivotArea type="data" outline="0" fieldPosition="0">
        <references count="2">
          <reference field="4294967294" count="1" selected="0">
            <x v="0"/>
          </reference>
          <reference field="9" count="1" selected="0">
            <x v="1"/>
          </reference>
        </references>
      </pivotArea>
    </chartFormat>
    <chartFormat chart="0" format="9" series="1">
      <pivotArea type="data" outline="0" fieldPosition="0">
        <references count="2">
          <reference field="4294967294" count="1" selected="0">
            <x v="0"/>
          </reference>
          <reference field="9" count="1" selected="0">
            <x v="0"/>
          </reference>
        </references>
      </pivotArea>
    </chartFormat>
    <chartFormat chart="0" format="10" series="1">
      <pivotArea type="data" outline="0" fieldPosition="0">
        <references count="2">
          <reference field="4294967294" count="1" selected="0">
            <x v="0"/>
          </reference>
          <reference field="9" count="1" selected="0">
            <x v="2"/>
          </reference>
        </references>
      </pivotArea>
    </chartFormat>
    <chartFormat chart="0" format="11" series="1">
      <pivotArea type="data" outline="0" fieldPosition="0">
        <references count="2">
          <reference field="4294967294" count="1" selected="0">
            <x v="0"/>
          </reference>
          <reference field="3" count="1" selected="0">
            <x v="0"/>
          </reference>
        </references>
      </pivotArea>
    </chartFormat>
    <chartFormat chart="0" format="11" series="1">
      <pivotArea type="data" outline="0" fieldPosition="0">
        <references count="1">
          <reference field="4294967294" count="1" selected="0">
            <x v="0"/>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Utsnitt_Skolform1" sourceName="Skolform ">
  <pivotTables>
    <pivotTable tabId="6" name="Pivottabell2"/>
    <pivotTable tabId="6" name="Pivottabell3"/>
    <pivotTable tabId="6" name="Pivottabell4"/>
    <pivotTable tabId="6" name="Pivottabell5"/>
    <pivotTable tabId="6" name="Pivottabell6"/>
    <pivotTable tabId="6" name="Pivottabell7"/>
  </pivotTables>
  <data>
    <tabular pivotCacheId="1">
      <items count="2">
        <i x="0" s="1"/>
        <i x="1"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Utsnitt_Huvudmannatyp" sourceName="Huvudmannatyp">
  <extLst>
    <x:ext xmlns:x15="http://schemas.microsoft.com/office/spreadsheetml/2010/11/main" uri="{2F2917AC-EB37-4324-AD4E-5DD8C200BD13}">
      <x15:tableSlicerCache tableId="1" column="3"/>
    </x:ex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Utsnitt_Skolform" sourceName="Skolform ">
  <extLst>
    <x:ext xmlns:x15="http://schemas.microsoft.com/office/spreadsheetml/2010/11/main" uri="{2F2917AC-EB37-4324-AD4E-5DD8C200BD13}">
      <x15:tableSlicerCache tableId="1" column="9"/>
    </x:ex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Utsnitt_Antal_arbetsområden_med_brister" sourceName="Antal arbetsområden med brister">
  <extLst>
    <x:ext xmlns:x15="http://schemas.microsoft.com/office/spreadsheetml/2010/11/main" uri="{2F2917AC-EB37-4324-AD4E-5DD8C200BD13}">
      <x15:tableSlicerCache tableId="1" column="4"/>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Huvudmannatyp" cache="Utsnitt_Huvudmannatyp" caption="Välj huvudmannatyp" rowHeight="241300"/>
  <slicer name="Skolform " cache="Utsnitt_Skolform" caption="Välj skolform" rowHeight="234950"/>
  <slicer name="Antal arbetsområden med brister" cache="Utsnitt_Antal_arbetsområden_med_brister" caption="Välj antal arbetsområden med brister" columnCount="2" rowHeight="234950"/>
</slicers>
</file>

<file path=xl/slicers/slicer2.xml><?xml version="1.0" encoding="utf-8"?>
<slicers xmlns="http://schemas.microsoft.com/office/spreadsheetml/2009/9/main" xmlns:mc="http://schemas.openxmlformats.org/markup-compatibility/2006" xmlns:x="http://schemas.openxmlformats.org/spreadsheetml/2006/main" mc:Ignorable="x">
  <slicer name="Skolform  1" cache="Utsnitt_Skolform1" caption="Skolform " rowHeight="241300"/>
</slicers>
</file>

<file path=xl/tables/table1.xml><?xml version="1.0" encoding="utf-8"?>
<table xmlns="http://schemas.openxmlformats.org/spreadsheetml/2006/main" id="1" name="Tabell1" displayName="Tabell1" ref="A14:I252" totalsRowShown="0" headerRowDxfId="53" dataDxfId="51" headerRowBorderDxfId="52" tableBorderDxfId="50">
  <autoFilter ref="A14:I252"/>
  <tableColumns count="9">
    <tableColumn id="1" name="Ärendenummer" dataDxfId="49"/>
    <tableColumn id="9" name="Skolform " dataDxfId="48"/>
    <tableColumn id="2" name="Skolenhet" dataDxfId="47">
      <calculatedColumnFormula>_xlfn.IFNA(VLOOKUP($A15,Grundskola!$C:$V,'Överblick (Arbetsområde) '!C$13,FALSE),VLOOKUP($A15,'Gymnasieskola '!$C:$V,'Överblick (Arbetsområde) '!C$13,FALSE))</calculatedColumnFormula>
    </tableColumn>
    <tableColumn id="3" name="Huvudmannatyp" dataDxfId="46">
      <calculatedColumnFormula>_xlfn.IFNA(VLOOKUP($A15,Grundskola!$C:$V,'Överblick (Arbetsområde) '!D$13,FALSE),VLOOKUP($A15,'Gymnasieskola '!$C:$V,'Överblick (Arbetsområde) '!D$13,FALSE))</calculatedColumnFormula>
    </tableColumn>
    <tableColumn id="4" name="Antal arbetsområden med brister" dataDxfId="45">
      <calculatedColumnFormula>_xlfn.IFNA(VLOOKUP($A15,Grundskola!$C:$V,'Överblick (Arbetsområde) '!E$13,FALSE),VLOOKUP($A15,'Gymnasieskola '!$C:$V,'Överblick (Arbetsområde) '!E$13,FALSE))</calculatedColumnFormula>
    </tableColumn>
    <tableColumn id="5" name="Undervisning och lärande" dataDxfId="44">
      <calculatedColumnFormula>_xlfn.IFNA(VLOOKUP($A15,Grundskola!$C:$V,'Överblick (Arbetsområde) '!F$13,FALSE),VLOOKUP($A15,'Gymnasieskola '!$C:$V,'Överblick (Arbetsområde) '!F$13,FALSE))</calculatedColumnFormula>
    </tableColumn>
    <tableColumn id="6" name="Trygghet, studiero och åtgärder mot kränkande behandling" dataDxfId="43">
      <calculatedColumnFormula>_xlfn.IFNA(VLOOKUP($A15,Grundskola!$C:$V,'Överblick (Arbetsområde) '!G$13,FALSE),VLOOKUP($A15,'Gymnasieskola '!$C:$V,'Överblick (Arbetsområde) '!G$13,FALSE))</calculatedColumnFormula>
    </tableColumn>
    <tableColumn id="7" name="Styrning och utveckling av verksamheten" dataDxfId="42">
      <calculatedColumnFormula>_xlfn.IFNA(VLOOKUP($A15,Grundskola!$C:$V,'Överblick (Arbetsområde) '!H$13,FALSE),VLOOKUP($A15,'Gymnasieskola '!$C:$V,'Överblick (Arbetsområde) '!H$13,FALSE))</calculatedColumnFormula>
    </tableColumn>
    <tableColumn id="8" name="Ytterligare brister" dataDxfId="41">
      <calculatedColumnFormula>_xlfn.IFNA(VLOOKUP($A15,Grundskola!$C:$V,'Överblick (Arbetsområde) '!I$13,FALSE),VLOOKUP($A15,'Gymnasieskola '!$C:$V,'Överblick (Arbetsområde) '!I$13,FALSE))</calculatedColumnFormula>
    </tableColumn>
  </tableColumns>
  <tableStyleInfo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microsoft.com/office/2007/relationships/slicer" Target="../slicers/slicer2.xml"/><Relationship Id="rId3" Type="http://schemas.openxmlformats.org/officeDocument/2006/relationships/pivotTable" Target="../pivotTables/pivotTable3.xml"/><Relationship Id="rId7" Type="http://schemas.openxmlformats.org/officeDocument/2006/relationships/drawing" Target="../drawings/drawing4.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52"/>
  <sheetViews>
    <sheetView zoomScaleNormal="100" workbookViewId="0">
      <selection activeCell="F14" sqref="F14"/>
    </sheetView>
  </sheetViews>
  <sheetFormatPr defaultColWidth="9.109375" defaultRowHeight="14.4" x14ac:dyDescent="0.3"/>
  <cols>
    <col min="1" max="1" width="27.44140625" style="47" customWidth="1"/>
    <col min="2" max="2" width="12.6640625" style="47" bestFit="1" customWidth="1"/>
    <col min="3" max="3" width="41.5546875" style="47" bestFit="1" customWidth="1"/>
    <col min="4" max="4" width="18" style="47" customWidth="1"/>
    <col min="5" max="5" width="17.5546875" style="47" customWidth="1"/>
    <col min="6" max="6" width="19.44140625" style="47" customWidth="1"/>
    <col min="7" max="7" width="25" style="47" customWidth="1"/>
    <col min="8" max="8" width="20.5546875" style="47" customWidth="1"/>
    <col min="9" max="9" width="11.44140625" style="47" customWidth="1"/>
    <col min="10" max="16384" width="9.109375" style="47"/>
  </cols>
  <sheetData>
    <row r="2" spans="1:9" x14ac:dyDescent="0.3">
      <c r="E2" s="49" t="s">
        <v>678</v>
      </c>
    </row>
    <row r="3" spans="1:9" x14ac:dyDescent="0.3">
      <c r="D3" s="48" t="s">
        <v>676</v>
      </c>
      <c r="E3" s="50">
        <f>COUNTIF($B:$B,D3)</f>
        <v>177</v>
      </c>
    </row>
    <row r="4" spans="1:9" x14ac:dyDescent="0.3">
      <c r="D4" s="48" t="s">
        <v>677</v>
      </c>
      <c r="E4" s="70">
        <f>COUNTIF($B:$B,D4)</f>
        <v>61</v>
      </c>
    </row>
    <row r="5" spans="1:9" x14ac:dyDescent="0.3">
      <c r="D5" s="48"/>
    </row>
    <row r="6" spans="1:9" x14ac:dyDescent="0.3">
      <c r="D6" s="48"/>
    </row>
    <row r="7" spans="1:9" x14ac:dyDescent="0.3">
      <c r="A7" s="5" t="s">
        <v>672</v>
      </c>
      <c r="B7" s="5"/>
      <c r="C7" s="6"/>
      <c r="D7" s="48"/>
      <c r="E7" s="49" t="s">
        <v>28</v>
      </c>
      <c r="F7" s="37" t="s">
        <v>29</v>
      </c>
    </row>
    <row r="8" spans="1:9" x14ac:dyDescent="0.3">
      <c r="A8" s="5" t="s">
        <v>17</v>
      </c>
      <c r="B8" s="5"/>
      <c r="C8" s="6"/>
      <c r="D8" s="48" t="s">
        <v>25</v>
      </c>
      <c r="E8" s="50">
        <f>COUNTA(E15:E252)</f>
        <v>238</v>
      </c>
      <c r="F8" s="36"/>
    </row>
    <row r="9" spans="1:9" x14ac:dyDescent="0.3">
      <c r="A9" s="5" t="s">
        <v>504</v>
      </c>
      <c r="B9" s="5"/>
      <c r="C9" s="6"/>
      <c r="D9" s="48" t="s">
        <v>26</v>
      </c>
      <c r="E9" s="51">
        <f>COUNTIF(E15:E252,"&gt;0")</f>
        <v>68</v>
      </c>
      <c r="F9" s="40">
        <f>E9/E8</f>
        <v>0.2857142857142857</v>
      </c>
    </row>
    <row r="10" spans="1:9" x14ac:dyDescent="0.3">
      <c r="A10" s="8" t="s">
        <v>674</v>
      </c>
      <c r="B10" s="8"/>
      <c r="C10" s="8"/>
      <c r="D10" s="48" t="s">
        <v>27</v>
      </c>
      <c r="E10" s="51">
        <f>COUNTIF(E15:E252,0)</f>
        <v>170</v>
      </c>
      <c r="F10" s="40">
        <f>E10/E8</f>
        <v>0.7142857142857143</v>
      </c>
    </row>
    <row r="11" spans="1:9" x14ac:dyDescent="0.3">
      <c r="A11" s="8"/>
      <c r="B11" s="8"/>
      <c r="C11" s="8"/>
      <c r="D11" s="11"/>
      <c r="E11" s="48"/>
      <c r="F11" s="51"/>
      <c r="G11" s="40"/>
    </row>
    <row r="12" spans="1:9" x14ac:dyDescent="0.3">
      <c r="A12" s="8"/>
      <c r="B12" s="8"/>
      <c r="C12" s="8"/>
      <c r="D12" s="11"/>
      <c r="E12" s="48"/>
      <c r="F12" s="83" t="s">
        <v>673</v>
      </c>
      <c r="G12" s="83"/>
      <c r="H12" s="83"/>
      <c r="I12" s="83"/>
    </row>
    <row r="13" spans="1:9" hidden="1" x14ac:dyDescent="0.3">
      <c r="A13" s="8">
        <v>1</v>
      </c>
      <c r="B13" s="8"/>
      <c r="C13" s="8">
        <v>2</v>
      </c>
      <c r="D13" s="8">
        <v>3</v>
      </c>
      <c r="E13" s="8">
        <v>4</v>
      </c>
      <c r="F13" s="8">
        <v>5</v>
      </c>
      <c r="G13" s="8">
        <v>11</v>
      </c>
      <c r="H13" s="8">
        <v>14</v>
      </c>
      <c r="I13" s="8">
        <v>20</v>
      </c>
    </row>
    <row r="14" spans="1:9" ht="41.4" x14ac:dyDescent="0.3">
      <c r="A14" s="72" t="s">
        <v>21</v>
      </c>
      <c r="B14" s="72" t="s">
        <v>675</v>
      </c>
      <c r="C14" s="72" t="s">
        <v>22</v>
      </c>
      <c r="D14" s="72" t="s">
        <v>23</v>
      </c>
      <c r="E14" s="73" t="s">
        <v>24</v>
      </c>
      <c r="F14" s="73" t="s">
        <v>1</v>
      </c>
      <c r="G14" s="73" t="s">
        <v>7</v>
      </c>
      <c r="H14" s="73" t="s">
        <v>10</v>
      </c>
      <c r="I14" s="73" t="s">
        <v>32</v>
      </c>
    </row>
    <row r="15" spans="1:9" x14ac:dyDescent="0.3">
      <c r="A15" s="47" t="s">
        <v>151</v>
      </c>
      <c r="B15" s="47" t="s">
        <v>676</v>
      </c>
      <c r="C15" s="47" t="str">
        <f>_xlfn.IFNA(VLOOKUP($A15,Grundskola!$C:$V,'Överblick (Arbetsområde) '!C$13,FALSE),VLOOKUP($A15,'Gymnasieskola '!$C:$V,'Överblick (Arbetsområde) '!C$13,FALSE))</f>
        <v>Söderby skola</v>
      </c>
      <c r="D15" s="47" t="str">
        <f>_xlfn.IFNA(VLOOKUP($A15,Grundskola!$C:$V,'Överblick (Arbetsområde) '!D$13,FALSE),VLOOKUP($A15,'Gymnasieskola '!$C:$V,'Överblick (Arbetsområde) '!D$13,FALSE))</f>
        <v>Enskild flera enhet</v>
      </c>
      <c r="E15" s="69">
        <f>_xlfn.IFNA(VLOOKUP($A15,Grundskola!$C:$V,'Överblick (Arbetsområde) '!E$13,FALSE),VLOOKUP($A15,'Gymnasieskola '!$C:$V,'Överblick (Arbetsområde) '!E$13,FALSE))</f>
        <v>0</v>
      </c>
      <c r="F15" s="71" t="str">
        <f>_xlfn.IFNA(VLOOKUP($A15,Grundskola!$C:$V,'Överblick (Arbetsområde) '!F$13,FALSE),VLOOKUP($A15,'Gymnasieskola '!$C:$V,'Överblick (Arbetsområde) '!F$13,FALSE))</f>
        <v>Ingen brist</v>
      </c>
      <c r="G15" s="71" t="str">
        <f>_xlfn.IFNA(VLOOKUP($A15,Grundskola!$C:$V,'Överblick (Arbetsområde) '!G$13,FALSE),VLOOKUP($A15,'Gymnasieskola '!$C:$V,'Överblick (Arbetsområde) '!G$13,FALSE))</f>
        <v>Ingen brist</v>
      </c>
      <c r="H15" s="71" t="str">
        <f>_xlfn.IFNA(VLOOKUP($A15,Grundskola!$C:$V,'Överblick (Arbetsområde) '!H$13,FALSE),VLOOKUP($A15,'Gymnasieskola '!$C:$V,'Överblick (Arbetsområde) '!H$13,FALSE))</f>
        <v>Ingen brist</v>
      </c>
      <c r="I15" s="71" t="str">
        <f>_xlfn.IFNA(VLOOKUP($A15,Grundskola!$C:$V,'Överblick (Arbetsområde) '!I$13,FALSE),VLOOKUP($A15,'Gymnasieskola '!$C:$V,'Överblick (Arbetsområde) '!I$13,FALSE))</f>
        <v>Ingen brist</v>
      </c>
    </row>
    <row r="16" spans="1:9" x14ac:dyDescent="0.3">
      <c r="A16" s="47" t="s">
        <v>152</v>
      </c>
      <c r="B16" s="47" t="s">
        <v>676</v>
      </c>
      <c r="C16" s="47" t="str">
        <f>_xlfn.IFNA(VLOOKUP($A16,Grundskola!$C:$V,'Överblick (Arbetsområde) '!C$13,FALSE),VLOOKUP($A16,'Gymnasieskola '!$C:$V,'Överblick (Arbetsområde) '!C$13,FALSE))</f>
        <v>Montessoriskolan Trilobiten</v>
      </c>
      <c r="D16" s="47" t="str">
        <f>_xlfn.IFNA(VLOOKUP($A16,Grundskola!$C:$V,'Överblick (Arbetsområde) '!D$13,FALSE),VLOOKUP($A16,'Gymnasieskola '!$C:$V,'Överblick (Arbetsområde) '!D$13,FALSE))</f>
        <v>Enskild flera enhet</v>
      </c>
      <c r="E16" s="69">
        <f>_xlfn.IFNA(VLOOKUP($A16,Grundskola!$C:$V,'Överblick (Arbetsområde) '!E$13,FALSE),VLOOKUP($A16,'Gymnasieskola '!$C:$V,'Överblick (Arbetsområde) '!E$13,FALSE))</f>
        <v>1</v>
      </c>
      <c r="F16" s="71" t="str">
        <f>_xlfn.IFNA(VLOOKUP($A16,Grundskola!$C:$V,'Överblick (Arbetsområde) '!F$13,FALSE),VLOOKUP($A16,'Gymnasieskola '!$C:$V,'Överblick (Arbetsområde) '!F$13,FALSE))</f>
        <v>Ingen brist</v>
      </c>
      <c r="G16" s="71" t="str">
        <f>_xlfn.IFNA(VLOOKUP($A16,Grundskola!$C:$V,'Överblick (Arbetsområde) '!G$13,FALSE),VLOOKUP($A16,'Gymnasieskola '!$C:$V,'Överblick (Arbetsområde) '!G$13,FALSE))</f>
        <v>Ingen brist</v>
      </c>
      <c r="H16" s="71" t="str">
        <f>_xlfn.IFNA(VLOOKUP($A16,Grundskola!$C:$V,'Överblick (Arbetsområde) '!H$13,FALSE),VLOOKUP($A16,'Gymnasieskola '!$C:$V,'Överblick (Arbetsområde) '!H$13,FALSE))</f>
        <v>Föreläggande</v>
      </c>
      <c r="I16" s="71" t="str">
        <f>_xlfn.IFNA(VLOOKUP($A16,Grundskola!$C:$V,'Överblick (Arbetsområde) '!I$13,FALSE),VLOOKUP($A16,'Gymnasieskola '!$C:$V,'Överblick (Arbetsområde) '!I$13,FALSE))</f>
        <v>Ingen brist</v>
      </c>
    </row>
    <row r="17" spans="1:9" x14ac:dyDescent="0.3">
      <c r="A17" s="47" t="s">
        <v>153</v>
      </c>
      <c r="B17" s="47" t="s">
        <v>676</v>
      </c>
      <c r="C17" s="47" t="str">
        <f>_xlfn.IFNA(VLOOKUP($A17,Grundskola!$C:$V,'Överblick (Arbetsområde) '!C$13,FALSE),VLOOKUP($A17,'Gymnasieskola '!$C:$V,'Överblick (Arbetsområde) '!C$13,FALSE))</f>
        <v>Söderbaumska skolan</v>
      </c>
      <c r="D17" s="47" t="str">
        <f>_xlfn.IFNA(VLOOKUP($A17,Grundskola!$C:$V,'Överblick (Arbetsområde) '!D$13,FALSE),VLOOKUP($A17,'Gymnasieskola '!$C:$V,'Överblick (Arbetsområde) '!D$13,FALSE))</f>
        <v>Enskild flera enhet</v>
      </c>
      <c r="E17" s="69">
        <f>_xlfn.IFNA(VLOOKUP($A17,Grundskola!$C:$V,'Överblick (Arbetsområde) '!E$13,FALSE),VLOOKUP($A17,'Gymnasieskola '!$C:$V,'Överblick (Arbetsområde) '!E$13,FALSE))</f>
        <v>1</v>
      </c>
      <c r="F17" s="71" t="str">
        <f>_xlfn.IFNA(VLOOKUP($A17,Grundskola!$C:$V,'Överblick (Arbetsområde) '!F$13,FALSE),VLOOKUP($A17,'Gymnasieskola '!$C:$V,'Överblick (Arbetsområde) '!F$13,FALSE))</f>
        <v>Föreläggande</v>
      </c>
      <c r="G17" s="71" t="str">
        <f>_xlfn.IFNA(VLOOKUP($A17,Grundskola!$C:$V,'Överblick (Arbetsområde) '!G$13,FALSE),VLOOKUP($A17,'Gymnasieskola '!$C:$V,'Överblick (Arbetsområde) '!G$13,FALSE))</f>
        <v>Ingen brist</v>
      </c>
      <c r="H17" s="71" t="str">
        <f>_xlfn.IFNA(VLOOKUP($A17,Grundskola!$C:$V,'Överblick (Arbetsområde) '!H$13,FALSE),VLOOKUP($A17,'Gymnasieskola '!$C:$V,'Överblick (Arbetsområde) '!H$13,FALSE))</f>
        <v>Ingen brist</v>
      </c>
      <c r="I17" s="71" t="str">
        <f>_xlfn.IFNA(VLOOKUP($A17,Grundskola!$C:$V,'Överblick (Arbetsområde) '!I$13,FALSE),VLOOKUP($A17,'Gymnasieskola '!$C:$V,'Överblick (Arbetsområde) '!I$13,FALSE))</f>
        <v>Ingen brist</v>
      </c>
    </row>
    <row r="18" spans="1:9" x14ac:dyDescent="0.3">
      <c r="A18" s="47" t="s">
        <v>154</v>
      </c>
      <c r="B18" s="47" t="s">
        <v>676</v>
      </c>
      <c r="C18" s="47" t="str">
        <f>_xlfn.IFNA(VLOOKUP($A18,Grundskola!$C:$V,'Överblick (Arbetsområde) '!C$13,FALSE),VLOOKUP($A18,'Gymnasieskola '!$C:$V,'Överblick (Arbetsområde) '!C$13,FALSE))</f>
        <v>Norrskenets Friskola i Boden</v>
      </c>
      <c r="D18" s="47" t="str">
        <f>_xlfn.IFNA(VLOOKUP($A18,Grundskola!$C:$V,'Överblick (Arbetsområde) '!D$13,FALSE),VLOOKUP($A18,'Gymnasieskola '!$C:$V,'Överblick (Arbetsområde) '!D$13,FALSE))</f>
        <v>Enskild flera enhet</v>
      </c>
      <c r="E18" s="69">
        <f>_xlfn.IFNA(VLOOKUP($A18,Grundskola!$C:$V,'Överblick (Arbetsområde) '!E$13,FALSE),VLOOKUP($A18,'Gymnasieskola '!$C:$V,'Överblick (Arbetsområde) '!E$13,FALSE))</f>
        <v>1</v>
      </c>
      <c r="F18" s="71" t="str">
        <f>_xlfn.IFNA(VLOOKUP($A18,Grundskola!$C:$V,'Överblick (Arbetsområde) '!F$13,FALSE),VLOOKUP($A18,'Gymnasieskola '!$C:$V,'Överblick (Arbetsområde) '!F$13,FALSE))</f>
        <v>Ingen brist</v>
      </c>
      <c r="G18" s="71" t="str">
        <f>_xlfn.IFNA(VLOOKUP($A18,Grundskola!$C:$V,'Överblick (Arbetsområde) '!G$13,FALSE),VLOOKUP($A18,'Gymnasieskola '!$C:$V,'Överblick (Arbetsområde) '!G$13,FALSE))</f>
        <v>Föreläggande</v>
      </c>
      <c r="H18" s="71" t="str">
        <f>_xlfn.IFNA(VLOOKUP($A18,Grundskola!$C:$V,'Överblick (Arbetsområde) '!H$13,FALSE),VLOOKUP($A18,'Gymnasieskola '!$C:$V,'Överblick (Arbetsområde) '!H$13,FALSE))</f>
        <v>Ingen brist</v>
      </c>
      <c r="I18" s="71" t="str">
        <f>_xlfn.IFNA(VLOOKUP($A18,Grundskola!$C:$V,'Överblick (Arbetsområde) '!I$13,FALSE),VLOOKUP($A18,'Gymnasieskola '!$C:$V,'Överblick (Arbetsområde) '!I$13,FALSE))</f>
        <v>Ingen brist</v>
      </c>
    </row>
    <row r="19" spans="1:9" x14ac:dyDescent="0.3">
      <c r="A19" s="47" t="s">
        <v>155</v>
      </c>
      <c r="B19" s="47" t="s">
        <v>676</v>
      </c>
      <c r="C19" s="47" t="str">
        <f>_xlfn.IFNA(VLOOKUP($A19,Grundskola!$C:$V,'Överblick (Arbetsområde) '!C$13,FALSE),VLOOKUP($A19,'Gymnasieskola '!$C:$V,'Överblick (Arbetsområde) '!C$13,FALSE))</f>
        <v>Vittra Sollentuna</v>
      </c>
      <c r="D19" s="47" t="str">
        <f>_xlfn.IFNA(VLOOKUP($A19,Grundskola!$C:$V,'Överblick (Arbetsområde) '!D$13,FALSE),VLOOKUP($A19,'Gymnasieskola '!$C:$V,'Överblick (Arbetsområde) '!D$13,FALSE))</f>
        <v>Enskild flera enhet</v>
      </c>
      <c r="E19" s="69">
        <f>_xlfn.IFNA(VLOOKUP($A19,Grundskola!$C:$V,'Överblick (Arbetsområde) '!E$13,FALSE),VLOOKUP($A19,'Gymnasieskola '!$C:$V,'Överblick (Arbetsområde) '!E$13,FALSE))</f>
        <v>2</v>
      </c>
      <c r="F19" s="71" t="str">
        <f>_xlfn.IFNA(VLOOKUP($A19,Grundskola!$C:$V,'Överblick (Arbetsområde) '!F$13,FALSE),VLOOKUP($A19,'Gymnasieskola '!$C:$V,'Överblick (Arbetsområde) '!F$13,FALSE))</f>
        <v>Föreläggande</v>
      </c>
      <c r="G19" s="71" t="str">
        <f>_xlfn.IFNA(VLOOKUP($A19,Grundskola!$C:$V,'Överblick (Arbetsområde) '!G$13,FALSE),VLOOKUP($A19,'Gymnasieskola '!$C:$V,'Överblick (Arbetsområde) '!G$13,FALSE))</f>
        <v>Föreläggande</v>
      </c>
      <c r="H19" s="71" t="str">
        <f>_xlfn.IFNA(VLOOKUP($A19,Grundskola!$C:$V,'Överblick (Arbetsområde) '!H$13,FALSE),VLOOKUP($A19,'Gymnasieskola '!$C:$V,'Överblick (Arbetsområde) '!H$13,FALSE))</f>
        <v>Ingen brist</v>
      </c>
      <c r="I19" s="71" t="str">
        <f>_xlfn.IFNA(VLOOKUP($A19,Grundskola!$C:$V,'Överblick (Arbetsområde) '!I$13,FALSE),VLOOKUP($A19,'Gymnasieskola '!$C:$V,'Överblick (Arbetsområde) '!I$13,FALSE))</f>
        <v>Ingen brist</v>
      </c>
    </row>
    <row r="20" spans="1:9" x14ac:dyDescent="0.3">
      <c r="A20" s="47" t="s">
        <v>156</v>
      </c>
      <c r="B20" s="47" t="s">
        <v>676</v>
      </c>
      <c r="C20" s="47" t="str">
        <f>_xlfn.IFNA(VLOOKUP($A20,Grundskola!$C:$V,'Överblick (Arbetsområde) '!C$13,FALSE),VLOOKUP($A20,'Gymnasieskola '!$C:$V,'Överblick (Arbetsområde) '!C$13,FALSE))</f>
        <v>Vittra Östertälje</v>
      </c>
      <c r="D20" s="47" t="str">
        <f>_xlfn.IFNA(VLOOKUP($A20,Grundskola!$C:$V,'Överblick (Arbetsområde) '!D$13,FALSE),VLOOKUP($A20,'Gymnasieskola '!$C:$V,'Överblick (Arbetsområde) '!D$13,FALSE))</f>
        <v>Enskild flera enhet</v>
      </c>
      <c r="E20" s="69">
        <f>_xlfn.IFNA(VLOOKUP($A20,Grundskola!$C:$V,'Överblick (Arbetsområde) '!E$13,FALSE),VLOOKUP($A20,'Gymnasieskola '!$C:$V,'Överblick (Arbetsområde) '!E$13,FALSE))</f>
        <v>0</v>
      </c>
      <c r="F20" s="71" t="str">
        <f>_xlfn.IFNA(VLOOKUP($A20,Grundskola!$C:$V,'Överblick (Arbetsområde) '!F$13,FALSE),VLOOKUP($A20,'Gymnasieskola '!$C:$V,'Överblick (Arbetsområde) '!F$13,FALSE))</f>
        <v>Ingen brist</v>
      </c>
      <c r="G20" s="71" t="str">
        <f>_xlfn.IFNA(VLOOKUP($A20,Grundskola!$C:$V,'Överblick (Arbetsområde) '!G$13,FALSE),VLOOKUP($A20,'Gymnasieskola '!$C:$V,'Överblick (Arbetsområde) '!G$13,FALSE))</f>
        <v>Ingen brist</v>
      </c>
      <c r="H20" s="71" t="str">
        <f>_xlfn.IFNA(VLOOKUP($A20,Grundskola!$C:$V,'Överblick (Arbetsområde) '!H$13,FALSE),VLOOKUP($A20,'Gymnasieskola '!$C:$V,'Överblick (Arbetsområde) '!H$13,FALSE))</f>
        <v>Ingen brist</v>
      </c>
      <c r="I20" s="71" t="str">
        <f>_xlfn.IFNA(VLOOKUP($A20,Grundskola!$C:$V,'Överblick (Arbetsområde) '!I$13,FALSE),VLOOKUP($A20,'Gymnasieskola '!$C:$V,'Överblick (Arbetsområde) '!I$13,FALSE))</f>
        <v>Ingen brist</v>
      </c>
    </row>
    <row r="21" spans="1:9" x14ac:dyDescent="0.3">
      <c r="A21" s="47" t="s">
        <v>157</v>
      </c>
      <c r="B21" s="47" t="s">
        <v>676</v>
      </c>
      <c r="C21" s="47" t="str">
        <f>_xlfn.IFNA(VLOOKUP($A21,Grundskola!$C:$V,'Överblick (Arbetsområde) '!C$13,FALSE),VLOOKUP($A21,'Gymnasieskola '!$C:$V,'Överblick (Arbetsområde) '!C$13,FALSE))</f>
        <v>Vittra Forsgläntan</v>
      </c>
      <c r="D21" s="47" t="str">
        <f>_xlfn.IFNA(VLOOKUP($A21,Grundskola!$C:$V,'Överblick (Arbetsområde) '!D$13,FALSE),VLOOKUP($A21,'Gymnasieskola '!$C:$V,'Överblick (Arbetsområde) '!D$13,FALSE))</f>
        <v>Enskild flera enhet</v>
      </c>
      <c r="E21" s="69">
        <f>_xlfn.IFNA(VLOOKUP($A21,Grundskola!$C:$V,'Överblick (Arbetsområde) '!E$13,FALSE),VLOOKUP($A21,'Gymnasieskola '!$C:$V,'Överblick (Arbetsområde) '!E$13,FALSE))</f>
        <v>0</v>
      </c>
      <c r="F21" s="71" t="str">
        <f>_xlfn.IFNA(VLOOKUP($A21,Grundskola!$C:$V,'Överblick (Arbetsområde) '!F$13,FALSE),VLOOKUP($A21,'Gymnasieskola '!$C:$V,'Överblick (Arbetsområde) '!F$13,FALSE))</f>
        <v>Ingen brist</v>
      </c>
      <c r="G21" s="71" t="str">
        <f>_xlfn.IFNA(VLOOKUP($A21,Grundskola!$C:$V,'Överblick (Arbetsområde) '!G$13,FALSE),VLOOKUP($A21,'Gymnasieskola '!$C:$V,'Överblick (Arbetsområde) '!G$13,FALSE))</f>
        <v>Ingen brist</v>
      </c>
      <c r="H21" s="71" t="str">
        <f>_xlfn.IFNA(VLOOKUP($A21,Grundskola!$C:$V,'Överblick (Arbetsområde) '!H$13,FALSE),VLOOKUP($A21,'Gymnasieskola '!$C:$V,'Överblick (Arbetsområde) '!H$13,FALSE))</f>
        <v>Ingen brist</v>
      </c>
      <c r="I21" s="71" t="str">
        <f>_xlfn.IFNA(VLOOKUP($A21,Grundskola!$C:$V,'Överblick (Arbetsområde) '!I$13,FALSE),VLOOKUP($A21,'Gymnasieskola '!$C:$V,'Överblick (Arbetsområde) '!I$13,FALSE))</f>
        <v>Ingen brist</v>
      </c>
    </row>
    <row r="22" spans="1:9" x14ac:dyDescent="0.3">
      <c r="A22" s="47" t="s">
        <v>158</v>
      </c>
      <c r="B22" s="47" t="s">
        <v>676</v>
      </c>
      <c r="C22" s="47" t="str">
        <f>_xlfn.IFNA(VLOOKUP($A22,Grundskola!$C:$V,'Överblick (Arbetsområde) '!C$13,FALSE),VLOOKUP($A22,'Gymnasieskola '!$C:$V,'Överblick (Arbetsområde) '!C$13,FALSE))</f>
        <v>Fyren Ekalmens skola</v>
      </c>
      <c r="D22" s="47" t="str">
        <f>_xlfn.IFNA(VLOOKUP($A22,Grundskola!$C:$V,'Överblick (Arbetsområde) '!D$13,FALSE),VLOOKUP($A22,'Gymnasieskola '!$C:$V,'Överblick (Arbetsområde) '!D$13,FALSE))</f>
        <v>Enskild en enhet</v>
      </c>
      <c r="E22" s="69">
        <f>_xlfn.IFNA(VLOOKUP($A22,Grundskola!$C:$V,'Överblick (Arbetsområde) '!E$13,FALSE),VLOOKUP($A22,'Gymnasieskola '!$C:$V,'Överblick (Arbetsområde) '!E$13,FALSE))</f>
        <v>0</v>
      </c>
      <c r="F22" s="71" t="str">
        <f>_xlfn.IFNA(VLOOKUP($A22,Grundskola!$C:$V,'Överblick (Arbetsområde) '!F$13,FALSE),VLOOKUP($A22,'Gymnasieskola '!$C:$V,'Överblick (Arbetsområde) '!F$13,FALSE))</f>
        <v>Ingen brist</v>
      </c>
      <c r="G22" s="71" t="str">
        <f>_xlfn.IFNA(VLOOKUP($A22,Grundskola!$C:$V,'Överblick (Arbetsområde) '!G$13,FALSE),VLOOKUP($A22,'Gymnasieskola '!$C:$V,'Överblick (Arbetsområde) '!G$13,FALSE))</f>
        <v>Ingen brist</v>
      </c>
      <c r="H22" s="71" t="str">
        <f>_xlfn.IFNA(VLOOKUP($A22,Grundskola!$C:$V,'Överblick (Arbetsområde) '!H$13,FALSE),VLOOKUP($A22,'Gymnasieskola '!$C:$V,'Överblick (Arbetsområde) '!H$13,FALSE))</f>
        <v>Ingen brist</v>
      </c>
      <c r="I22" s="71" t="str">
        <f>_xlfn.IFNA(VLOOKUP($A22,Grundskola!$C:$V,'Överblick (Arbetsområde) '!I$13,FALSE),VLOOKUP($A22,'Gymnasieskola '!$C:$V,'Överblick (Arbetsområde) '!I$13,FALSE))</f>
        <v>Ingen brist</v>
      </c>
    </row>
    <row r="23" spans="1:9" x14ac:dyDescent="0.3">
      <c r="A23" s="47" t="s">
        <v>159</v>
      </c>
      <c r="B23" s="47" t="s">
        <v>676</v>
      </c>
      <c r="C23" s="47" t="str">
        <f>_xlfn.IFNA(VLOOKUP($A23,Grundskola!$C:$V,'Överblick (Arbetsområde) '!C$13,FALSE),VLOOKUP($A23,'Gymnasieskola '!$C:$V,'Överblick (Arbetsområde) '!C$13,FALSE))</f>
        <v>Kungsholmens friskola</v>
      </c>
      <c r="D23" s="47" t="str">
        <f>_xlfn.IFNA(VLOOKUP($A23,Grundskola!$C:$V,'Överblick (Arbetsområde) '!D$13,FALSE),VLOOKUP($A23,'Gymnasieskola '!$C:$V,'Överblick (Arbetsområde) '!D$13,FALSE))</f>
        <v>Enskild en enhet</v>
      </c>
      <c r="E23" s="69">
        <f>_xlfn.IFNA(VLOOKUP($A23,Grundskola!$C:$V,'Överblick (Arbetsområde) '!E$13,FALSE),VLOOKUP($A23,'Gymnasieskola '!$C:$V,'Överblick (Arbetsområde) '!E$13,FALSE))</f>
        <v>0</v>
      </c>
      <c r="F23" s="71" t="str">
        <f>_xlfn.IFNA(VLOOKUP($A23,Grundskola!$C:$V,'Överblick (Arbetsområde) '!F$13,FALSE),VLOOKUP($A23,'Gymnasieskola '!$C:$V,'Överblick (Arbetsområde) '!F$13,FALSE))</f>
        <v>Ingen brist</v>
      </c>
      <c r="G23" s="71" t="str">
        <f>_xlfn.IFNA(VLOOKUP($A23,Grundskola!$C:$V,'Överblick (Arbetsområde) '!G$13,FALSE),VLOOKUP($A23,'Gymnasieskola '!$C:$V,'Överblick (Arbetsområde) '!G$13,FALSE))</f>
        <v>Ingen brist</v>
      </c>
      <c r="H23" s="71" t="str">
        <f>_xlfn.IFNA(VLOOKUP($A23,Grundskola!$C:$V,'Överblick (Arbetsområde) '!H$13,FALSE),VLOOKUP($A23,'Gymnasieskola '!$C:$V,'Överblick (Arbetsområde) '!H$13,FALSE))</f>
        <v>Ingen brist</v>
      </c>
      <c r="I23" s="71" t="str">
        <f>_xlfn.IFNA(VLOOKUP($A23,Grundskola!$C:$V,'Överblick (Arbetsområde) '!I$13,FALSE),VLOOKUP($A23,'Gymnasieskola '!$C:$V,'Överblick (Arbetsområde) '!I$13,FALSE))</f>
        <v>Ingen brist</v>
      </c>
    </row>
    <row r="24" spans="1:9" x14ac:dyDescent="0.3">
      <c r="A24" s="47" t="s">
        <v>160</v>
      </c>
      <c r="B24" s="47" t="s">
        <v>676</v>
      </c>
      <c r="C24" s="47" t="str">
        <f>_xlfn.IFNA(VLOOKUP($A24,Grundskola!$C:$V,'Överblick (Arbetsområde) '!C$13,FALSE),VLOOKUP($A24,'Gymnasieskola '!$C:$V,'Överblick (Arbetsområde) '!C$13,FALSE))</f>
        <v>Föräldrakoop. Tysslinge skola</v>
      </c>
      <c r="D24" s="47" t="str">
        <f>_xlfn.IFNA(VLOOKUP($A24,Grundskola!$C:$V,'Överblick (Arbetsområde) '!D$13,FALSE),VLOOKUP($A24,'Gymnasieskola '!$C:$V,'Överblick (Arbetsområde) '!D$13,FALSE))</f>
        <v>Enskild en enhet</v>
      </c>
      <c r="E24" s="69">
        <f>_xlfn.IFNA(VLOOKUP($A24,Grundskola!$C:$V,'Överblick (Arbetsområde) '!E$13,FALSE),VLOOKUP($A24,'Gymnasieskola '!$C:$V,'Överblick (Arbetsområde) '!E$13,FALSE))</f>
        <v>1</v>
      </c>
      <c r="F24" s="71" t="str">
        <f>_xlfn.IFNA(VLOOKUP($A24,Grundskola!$C:$V,'Överblick (Arbetsområde) '!F$13,FALSE),VLOOKUP($A24,'Gymnasieskola '!$C:$V,'Överblick (Arbetsområde) '!F$13,FALSE))</f>
        <v>Ingen brist</v>
      </c>
      <c r="G24" s="71" t="str">
        <f>_xlfn.IFNA(VLOOKUP($A24,Grundskola!$C:$V,'Överblick (Arbetsområde) '!G$13,FALSE),VLOOKUP($A24,'Gymnasieskola '!$C:$V,'Överblick (Arbetsområde) '!G$13,FALSE))</f>
        <v>Föreläggande</v>
      </c>
      <c r="H24" s="71" t="str">
        <f>_xlfn.IFNA(VLOOKUP($A24,Grundskola!$C:$V,'Överblick (Arbetsområde) '!H$13,FALSE),VLOOKUP($A24,'Gymnasieskola '!$C:$V,'Överblick (Arbetsområde) '!H$13,FALSE))</f>
        <v>Ingen brist</v>
      </c>
      <c r="I24" s="71" t="str">
        <f>_xlfn.IFNA(VLOOKUP($A24,Grundskola!$C:$V,'Överblick (Arbetsområde) '!I$13,FALSE),VLOOKUP($A24,'Gymnasieskola '!$C:$V,'Överblick (Arbetsområde) '!I$13,FALSE))</f>
        <v>Ingen brist</v>
      </c>
    </row>
    <row r="25" spans="1:9" x14ac:dyDescent="0.3">
      <c r="A25" s="47" t="s">
        <v>161</v>
      </c>
      <c r="B25" s="47" t="s">
        <v>676</v>
      </c>
      <c r="C25" s="47" t="str">
        <f>_xlfn.IFNA(VLOOKUP($A25,Grundskola!$C:$V,'Överblick (Arbetsområde) '!C$13,FALSE),VLOOKUP($A25,'Gymnasieskola '!$C:$V,'Överblick (Arbetsområde) '!C$13,FALSE))</f>
        <v>Hillelskolan</v>
      </c>
      <c r="D25" s="47" t="str">
        <f>_xlfn.IFNA(VLOOKUP($A25,Grundskola!$C:$V,'Överblick (Arbetsområde) '!D$13,FALSE),VLOOKUP($A25,'Gymnasieskola '!$C:$V,'Överblick (Arbetsområde) '!D$13,FALSE))</f>
        <v>Enskild en enhet</v>
      </c>
      <c r="E25" s="69">
        <f>_xlfn.IFNA(VLOOKUP($A25,Grundskola!$C:$V,'Överblick (Arbetsområde) '!E$13,FALSE),VLOOKUP($A25,'Gymnasieskola '!$C:$V,'Överblick (Arbetsområde) '!E$13,FALSE))</f>
        <v>0</v>
      </c>
      <c r="F25" s="71" t="str">
        <f>_xlfn.IFNA(VLOOKUP($A25,Grundskola!$C:$V,'Överblick (Arbetsområde) '!F$13,FALSE),VLOOKUP($A25,'Gymnasieskola '!$C:$V,'Överblick (Arbetsområde) '!F$13,FALSE))</f>
        <v>Ingen brist</v>
      </c>
      <c r="G25" s="71" t="str">
        <f>_xlfn.IFNA(VLOOKUP($A25,Grundskola!$C:$V,'Överblick (Arbetsområde) '!G$13,FALSE),VLOOKUP($A25,'Gymnasieskola '!$C:$V,'Överblick (Arbetsområde) '!G$13,FALSE))</f>
        <v>Ingen brist</v>
      </c>
      <c r="H25" s="71" t="str">
        <f>_xlfn.IFNA(VLOOKUP($A25,Grundskola!$C:$V,'Överblick (Arbetsområde) '!H$13,FALSE),VLOOKUP($A25,'Gymnasieskola '!$C:$V,'Överblick (Arbetsområde) '!H$13,FALSE))</f>
        <v>Ingen brist</v>
      </c>
      <c r="I25" s="71" t="str">
        <f>_xlfn.IFNA(VLOOKUP($A25,Grundskola!$C:$V,'Överblick (Arbetsområde) '!I$13,FALSE),VLOOKUP($A25,'Gymnasieskola '!$C:$V,'Överblick (Arbetsområde) '!I$13,FALSE))</f>
        <v>Ingen brist</v>
      </c>
    </row>
    <row r="26" spans="1:9" x14ac:dyDescent="0.3">
      <c r="A26" s="47" t="s">
        <v>162</v>
      </c>
      <c r="B26" s="47" t="s">
        <v>676</v>
      </c>
      <c r="C26" s="47" t="str">
        <f>_xlfn.IFNA(VLOOKUP($A26,Grundskola!$C:$V,'Överblick (Arbetsområde) '!C$13,FALSE),VLOOKUP($A26,'Gymnasieskola '!$C:$V,'Överblick (Arbetsområde) '!C$13,FALSE))</f>
        <v>Djurgårdsskolan</v>
      </c>
      <c r="D26" s="47" t="str">
        <f>_xlfn.IFNA(VLOOKUP($A26,Grundskola!$C:$V,'Överblick (Arbetsområde) '!D$13,FALSE),VLOOKUP($A26,'Gymnasieskola '!$C:$V,'Överblick (Arbetsområde) '!D$13,FALSE))</f>
        <v>Enskild en enhet</v>
      </c>
      <c r="E26" s="69">
        <f>_xlfn.IFNA(VLOOKUP($A26,Grundskola!$C:$V,'Överblick (Arbetsområde) '!E$13,FALSE),VLOOKUP($A26,'Gymnasieskola '!$C:$V,'Överblick (Arbetsområde) '!E$13,FALSE))</f>
        <v>0</v>
      </c>
      <c r="F26" s="71" t="str">
        <f>_xlfn.IFNA(VLOOKUP($A26,Grundskola!$C:$V,'Överblick (Arbetsområde) '!F$13,FALSE),VLOOKUP($A26,'Gymnasieskola '!$C:$V,'Överblick (Arbetsområde) '!F$13,FALSE))</f>
        <v>Ingen brist</v>
      </c>
      <c r="G26" s="71" t="str">
        <f>_xlfn.IFNA(VLOOKUP($A26,Grundskola!$C:$V,'Överblick (Arbetsområde) '!G$13,FALSE),VLOOKUP($A26,'Gymnasieskola '!$C:$V,'Överblick (Arbetsområde) '!G$13,FALSE))</f>
        <v>Ingen brist</v>
      </c>
      <c r="H26" s="71" t="str">
        <f>_xlfn.IFNA(VLOOKUP($A26,Grundskola!$C:$V,'Överblick (Arbetsområde) '!H$13,FALSE),VLOOKUP($A26,'Gymnasieskola '!$C:$V,'Överblick (Arbetsområde) '!H$13,FALSE))</f>
        <v>Ingen brist</v>
      </c>
      <c r="I26" s="71" t="str">
        <f>_xlfn.IFNA(VLOOKUP($A26,Grundskola!$C:$V,'Överblick (Arbetsområde) '!I$13,FALSE),VLOOKUP($A26,'Gymnasieskola '!$C:$V,'Överblick (Arbetsområde) '!I$13,FALSE))</f>
        <v>Ingen brist</v>
      </c>
    </row>
    <row r="27" spans="1:9" x14ac:dyDescent="0.3">
      <c r="A27" s="47" t="s">
        <v>163</v>
      </c>
      <c r="B27" s="47" t="s">
        <v>676</v>
      </c>
      <c r="C27" s="47" t="str">
        <f>_xlfn.IFNA(VLOOKUP($A27,Grundskola!$C:$V,'Överblick (Arbetsområde) '!C$13,FALSE),VLOOKUP($A27,'Gymnasieskola '!$C:$V,'Överblick (Arbetsområde) '!C$13,FALSE))</f>
        <v>Lillgårdsskolan</v>
      </c>
      <c r="D27" s="47" t="str">
        <f>_xlfn.IFNA(VLOOKUP($A27,Grundskola!$C:$V,'Överblick (Arbetsområde) '!D$13,FALSE),VLOOKUP($A27,'Gymnasieskola '!$C:$V,'Överblick (Arbetsområde) '!D$13,FALSE))</f>
        <v>Enskild en enhet</v>
      </c>
      <c r="E27" s="69">
        <f>_xlfn.IFNA(VLOOKUP($A27,Grundskola!$C:$V,'Överblick (Arbetsområde) '!E$13,FALSE),VLOOKUP($A27,'Gymnasieskola '!$C:$V,'Överblick (Arbetsområde) '!E$13,FALSE))</f>
        <v>0</v>
      </c>
      <c r="F27" s="71" t="str">
        <f>_xlfn.IFNA(VLOOKUP($A27,Grundskola!$C:$V,'Överblick (Arbetsområde) '!F$13,FALSE),VLOOKUP($A27,'Gymnasieskola '!$C:$V,'Överblick (Arbetsområde) '!F$13,FALSE))</f>
        <v>Ingen brist</v>
      </c>
      <c r="G27" s="71" t="str">
        <f>_xlfn.IFNA(VLOOKUP($A27,Grundskola!$C:$V,'Överblick (Arbetsområde) '!G$13,FALSE),VLOOKUP($A27,'Gymnasieskola '!$C:$V,'Överblick (Arbetsområde) '!G$13,FALSE))</f>
        <v>Ingen brist</v>
      </c>
      <c r="H27" s="71" t="str">
        <f>_xlfn.IFNA(VLOOKUP($A27,Grundskola!$C:$V,'Överblick (Arbetsområde) '!H$13,FALSE),VLOOKUP($A27,'Gymnasieskola '!$C:$V,'Överblick (Arbetsområde) '!H$13,FALSE))</f>
        <v>Ingen brist</v>
      </c>
      <c r="I27" s="71" t="str">
        <f>_xlfn.IFNA(VLOOKUP($A27,Grundskola!$C:$V,'Överblick (Arbetsområde) '!I$13,FALSE),VLOOKUP($A27,'Gymnasieskola '!$C:$V,'Överblick (Arbetsområde) '!I$13,FALSE))</f>
        <v>Ingen brist</v>
      </c>
    </row>
    <row r="28" spans="1:9" x14ac:dyDescent="0.3">
      <c r="A28" s="47" t="s">
        <v>164</v>
      </c>
      <c r="B28" s="47" t="s">
        <v>676</v>
      </c>
      <c r="C28" s="47" t="str">
        <f>_xlfn.IFNA(VLOOKUP($A28,Grundskola!$C:$V,'Överblick (Arbetsområde) '!C$13,FALSE),VLOOKUP($A28,'Gymnasieskola '!$C:$V,'Överblick (Arbetsområde) '!C$13,FALSE))</f>
        <v>Nya Karlslundsskolan</v>
      </c>
      <c r="D28" s="47" t="str">
        <f>_xlfn.IFNA(VLOOKUP($A28,Grundskola!$C:$V,'Överblick (Arbetsområde) '!D$13,FALSE),VLOOKUP($A28,'Gymnasieskola '!$C:$V,'Överblick (Arbetsområde) '!D$13,FALSE))</f>
        <v>Enskild en enhet</v>
      </c>
      <c r="E28" s="69">
        <f>_xlfn.IFNA(VLOOKUP($A28,Grundskola!$C:$V,'Överblick (Arbetsområde) '!E$13,FALSE),VLOOKUP($A28,'Gymnasieskola '!$C:$V,'Överblick (Arbetsområde) '!E$13,FALSE))</f>
        <v>0</v>
      </c>
      <c r="F28" s="71" t="str">
        <f>_xlfn.IFNA(VLOOKUP($A28,Grundskola!$C:$V,'Överblick (Arbetsområde) '!F$13,FALSE),VLOOKUP($A28,'Gymnasieskola '!$C:$V,'Överblick (Arbetsområde) '!F$13,FALSE))</f>
        <v>Ingen brist</v>
      </c>
      <c r="G28" s="71" t="str">
        <f>_xlfn.IFNA(VLOOKUP($A28,Grundskola!$C:$V,'Överblick (Arbetsområde) '!G$13,FALSE),VLOOKUP($A28,'Gymnasieskola '!$C:$V,'Överblick (Arbetsområde) '!G$13,FALSE))</f>
        <v>Ingen brist</v>
      </c>
      <c r="H28" s="71" t="str">
        <f>_xlfn.IFNA(VLOOKUP($A28,Grundskola!$C:$V,'Överblick (Arbetsområde) '!H$13,FALSE),VLOOKUP($A28,'Gymnasieskola '!$C:$V,'Överblick (Arbetsområde) '!H$13,FALSE))</f>
        <v>Ingen brist</v>
      </c>
      <c r="I28" s="71" t="str">
        <f>_xlfn.IFNA(VLOOKUP($A28,Grundskola!$C:$V,'Överblick (Arbetsområde) '!I$13,FALSE),VLOOKUP($A28,'Gymnasieskola '!$C:$V,'Överblick (Arbetsområde) '!I$13,FALSE))</f>
        <v>Ingen brist</v>
      </c>
    </row>
    <row r="29" spans="1:9" x14ac:dyDescent="0.3">
      <c r="A29" s="47" t="s">
        <v>165</v>
      </c>
      <c r="B29" s="47" t="s">
        <v>676</v>
      </c>
      <c r="C29" s="47" t="str">
        <f>_xlfn.IFNA(VLOOKUP($A29,Grundskola!$C:$V,'Överblick (Arbetsområde) '!C$13,FALSE),VLOOKUP($A29,'Gymnasieskola '!$C:$V,'Överblick (Arbetsområde) '!C$13,FALSE))</f>
        <v>Ängdalaskolan</v>
      </c>
      <c r="D29" s="47" t="str">
        <f>_xlfn.IFNA(VLOOKUP($A29,Grundskola!$C:$V,'Överblick (Arbetsområde) '!D$13,FALSE),VLOOKUP($A29,'Gymnasieskola '!$C:$V,'Överblick (Arbetsområde) '!D$13,FALSE))</f>
        <v>Enskild en enhet</v>
      </c>
      <c r="E29" s="69">
        <f>_xlfn.IFNA(VLOOKUP($A29,Grundskola!$C:$V,'Överblick (Arbetsområde) '!E$13,FALSE),VLOOKUP($A29,'Gymnasieskola '!$C:$V,'Överblick (Arbetsområde) '!E$13,FALSE))</f>
        <v>0</v>
      </c>
      <c r="F29" s="71" t="str">
        <f>_xlfn.IFNA(VLOOKUP($A29,Grundskola!$C:$V,'Överblick (Arbetsområde) '!F$13,FALSE),VLOOKUP($A29,'Gymnasieskola '!$C:$V,'Överblick (Arbetsområde) '!F$13,FALSE))</f>
        <v>Ingen brist</v>
      </c>
      <c r="G29" s="71" t="str">
        <f>_xlfn.IFNA(VLOOKUP($A29,Grundskola!$C:$V,'Överblick (Arbetsområde) '!G$13,FALSE),VLOOKUP($A29,'Gymnasieskola '!$C:$V,'Överblick (Arbetsområde) '!G$13,FALSE))</f>
        <v>Ingen brist</v>
      </c>
      <c r="H29" s="71" t="str">
        <f>_xlfn.IFNA(VLOOKUP($A29,Grundskola!$C:$V,'Överblick (Arbetsområde) '!H$13,FALSE),VLOOKUP($A29,'Gymnasieskola '!$C:$V,'Överblick (Arbetsområde) '!H$13,FALSE))</f>
        <v>Ingen brist</v>
      </c>
      <c r="I29" s="71" t="str">
        <f>_xlfn.IFNA(VLOOKUP($A29,Grundskola!$C:$V,'Överblick (Arbetsområde) '!I$13,FALSE),VLOOKUP($A29,'Gymnasieskola '!$C:$V,'Överblick (Arbetsområde) '!I$13,FALSE))</f>
        <v>Ingen brist</v>
      </c>
    </row>
    <row r="30" spans="1:9" x14ac:dyDescent="0.3">
      <c r="A30" s="47" t="s">
        <v>166</v>
      </c>
      <c r="B30" s="47" t="s">
        <v>676</v>
      </c>
      <c r="C30" s="47" t="str">
        <f>_xlfn.IFNA(VLOOKUP($A30,Grundskola!$C:$V,'Överblick (Arbetsområde) '!C$13,FALSE),VLOOKUP($A30,'Gymnasieskola '!$C:$V,'Överblick (Arbetsområde) '!C$13,FALSE))</f>
        <v>Mikaelgården Läkeped. Institut</v>
      </c>
      <c r="D30" s="47" t="str">
        <f>_xlfn.IFNA(VLOOKUP($A30,Grundskola!$C:$V,'Överblick (Arbetsområde) '!D$13,FALSE),VLOOKUP($A30,'Gymnasieskola '!$C:$V,'Överblick (Arbetsområde) '!D$13,FALSE))</f>
        <v>Enskild en enhet</v>
      </c>
      <c r="E30" s="69">
        <f>_xlfn.IFNA(VLOOKUP($A30,Grundskola!$C:$V,'Överblick (Arbetsområde) '!E$13,FALSE),VLOOKUP($A30,'Gymnasieskola '!$C:$V,'Överblick (Arbetsområde) '!E$13,FALSE))</f>
        <v>0</v>
      </c>
      <c r="F30" s="71" t="str">
        <f>_xlfn.IFNA(VLOOKUP($A30,Grundskola!$C:$V,'Överblick (Arbetsområde) '!F$13,FALSE),VLOOKUP($A30,'Gymnasieskola '!$C:$V,'Överblick (Arbetsområde) '!F$13,FALSE))</f>
        <v>Ingen brist</v>
      </c>
      <c r="G30" s="71" t="str">
        <f>_xlfn.IFNA(VLOOKUP($A30,Grundskola!$C:$V,'Överblick (Arbetsområde) '!G$13,FALSE),VLOOKUP($A30,'Gymnasieskola '!$C:$V,'Överblick (Arbetsområde) '!G$13,FALSE))</f>
        <v>Ingen brist</v>
      </c>
      <c r="H30" s="71" t="str">
        <f>_xlfn.IFNA(VLOOKUP($A30,Grundskola!$C:$V,'Överblick (Arbetsområde) '!H$13,FALSE),VLOOKUP($A30,'Gymnasieskola '!$C:$V,'Överblick (Arbetsområde) '!H$13,FALSE))</f>
        <v>Ingen brist</v>
      </c>
      <c r="I30" s="71" t="str">
        <f>_xlfn.IFNA(VLOOKUP($A30,Grundskola!$C:$V,'Överblick (Arbetsområde) '!I$13,FALSE),VLOOKUP($A30,'Gymnasieskola '!$C:$V,'Överblick (Arbetsområde) '!I$13,FALSE))</f>
        <v>Ingen brist</v>
      </c>
    </row>
    <row r="31" spans="1:9" x14ac:dyDescent="0.3">
      <c r="A31" s="47" t="s">
        <v>167</v>
      </c>
      <c r="B31" s="47" t="s">
        <v>676</v>
      </c>
      <c r="C31" s="47" t="str">
        <f>_xlfn.IFNA(VLOOKUP($A31,Grundskola!$C:$V,'Överblick (Arbetsområde) '!C$13,FALSE),VLOOKUP($A31,'Gymnasieskola '!$C:$V,'Överblick (Arbetsområde) '!C$13,FALSE))</f>
        <v>Idekulla skola</v>
      </c>
      <c r="D31" s="47" t="str">
        <f>_xlfn.IFNA(VLOOKUP($A31,Grundskola!$C:$V,'Överblick (Arbetsområde) '!D$13,FALSE),VLOOKUP($A31,'Gymnasieskola '!$C:$V,'Överblick (Arbetsområde) '!D$13,FALSE))</f>
        <v>Enskild en enhet</v>
      </c>
      <c r="E31" s="69">
        <f>_xlfn.IFNA(VLOOKUP($A31,Grundskola!$C:$V,'Överblick (Arbetsområde) '!E$13,FALSE),VLOOKUP($A31,'Gymnasieskola '!$C:$V,'Överblick (Arbetsområde) '!E$13,FALSE))</f>
        <v>0</v>
      </c>
      <c r="F31" s="71" t="str">
        <f>_xlfn.IFNA(VLOOKUP($A31,Grundskola!$C:$V,'Överblick (Arbetsområde) '!F$13,FALSE),VLOOKUP($A31,'Gymnasieskola '!$C:$V,'Överblick (Arbetsområde) '!F$13,FALSE))</f>
        <v>Ingen brist</v>
      </c>
      <c r="G31" s="71" t="str">
        <f>_xlfn.IFNA(VLOOKUP($A31,Grundskola!$C:$V,'Överblick (Arbetsområde) '!G$13,FALSE),VLOOKUP($A31,'Gymnasieskola '!$C:$V,'Överblick (Arbetsområde) '!G$13,FALSE))</f>
        <v>Ingen brist</v>
      </c>
      <c r="H31" s="71" t="str">
        <f>_xlfn.IFNA(VLOOKUP($A31,Grundskola!$C:$V,'Överblick (Arbetsområde) '!H$13,FALSE),VLOOKUP($A31,'Gymnasieskola '!$C:$V,'Överblick (Arbetsområde) '!H$13,FALSE))</f>
        <v>Ingen brist</v>
      </c>
      <c r="I31" s="71" t="str">
        <f>_xlfn.IFNA(VLOOKUP($A31,Grundskola!$C:$V,'Överblick (Arbetsområde) '!I$13,FALSE),VLOOKUP($A31,'Gymnasieskola '!$C:$V,'Överblick (Arbetsområde) '!I$13,FALSE))</f>
        <v>Ingen brist</v>
      </c>
    </row>
    <row r="32" spans="1:9" x14ac:dyDescent="0.3">
      <c r="A32" s="47" t="s">
        <v>168</v>
      </c>
      <c r="B32" s="47" t="s">
        <v>676</v>
      </c>
      <c r="C32" s="47" t="str">
        <f>_xlfn.IFNA(VLOOKUP($A32,Grundskola!$C:$V,'Överblick (Arbetsområde) '!C$13,FALSE),VLOOKUP($A32,'Gymnasieskola '!$C:$V,'Överblick (Arbetsområde) '!C$13,FALSE))</f>
        <v>Nya Munken</v>
      </c>
      <c r="D32" s="47" t="str">
        <f>_xlfn.IFNA(VLOOKUP($A32,Grundskola!$C:$V,'Överblick (Arbetsområde) '!D$13,FALSE),VLOOKUP($A32,'Gymnasieskola '!$C:$V,'Överblick (Arbetsområde) '!D$13,FALSE))</f>
        <v>Enskild en enhet</v>
      </c>
      <c r="E32" s="69">
        <f>_xlfn.IFNA(VLOOKUP($A32,Grundskola!$C:$V,'Överblick (Arbetsområde) '!E$13,FALSE),VLOOKUP($A32,'Gymnasieskola '!$C:$V,'Överblick (Arbetsområde) '!E$13,FALSE))</f>
        <v>0</v>
      </c>
      <c r="F32" s="71" t="str">
        <f>_xlfn.IFNA(VLOOKUP($A32,Grundskola!$C:$V,'Överblick (Arbetsområde) '!F$13,FALSE),VLOOKUP($A32,'Gymnasieskola '!$C:$V,'Överblick (Arbetsområde) '!F$13,FALSE))</f>
        <v>Ingen brist</v>
      </c>
      <c r="G32" s="71" t="str">
        <f>_xlfn.IFNA(VLOOKUP($A32,Grundskola!$C:$V,'Överblick (Arbetsområde) '!G$13,FALSE),VLOOKUP($A32,'Gymnasieskola '!$C:$V,'Överblick (Arbetsområde) '!G$13,FALSE))</f>
        <v>Ingen brist</v>
      </c>
      <c r="H32" s="71" t="str">
        <f>_xlfn.IFNA(VLOOKUP($A32,Grundskola!$C:$V,'Överblick (Arbetsområde) '!H$13,FALSE),VLOOKUP($A32,'Gymnasieskola '!$C:$V,'Överblick (Arbetsområde) '!H$13,FALSE))</f>
        <v>Ingen brist</v>
      </c>
      <c r="I32" s="71" t="str">
        <f>_xlfn.IFNA(VLOOKUP($A32,Grundskola!$C:$V,'Överblick (Arbetsområde) '!I$13,FALSE),VLOOKUP($A32,'Gymnasieskola '!$C:$V,'Överblick (Arbetsområde) '!I$13,FALSE))</f>
        <v>Ingen brist</v>
      </c>
    </row>
    <row r="33" spans="1:9" x14ac:dyDescent="0.3">
      <c r="A33" s="47" t="s">
        <v>169</v>
      </c>
      <c r="B33" s="47" t="s">
        <v>676</v>
      </c>
      <c r="C33" s="47" t="str">
        <f>_xlfn.IFNA(VLOOKUP($A33,Grundskola!$C:$V,'Överblick (Arbetsområde) '!C$13,FALSE),VLOOKUP($A33,'Gymnasieskola '!$C:$V,'Överblick (Arbetsområde) '!C$13,FALSE))</f>
        <v>Fridaskolan, Härryda</v>
      </c>
      <c r="D33" s="47" t="str">
        <f>_xlfn.IFNA(VLOOKUP($A33,Grundskola!$C:$V,'Överblick (Arbetsområde) '!D$13,FALSE),VLOOKUP($A33,'Gymnasieskola '!$C:$V,'Överblick (Arbetsområde) '!D$13,FALSE))</f>
        <v>Enskild flera enhet</v>
      </c>
      <c r="E33" s="69">
        <f>_xlfn.IFNA(VLOOKUP($A33,Grundskola!$C:$V,'Överblick (Arbetsområde) '!E$13,FALSE),VLOOKUP($A33,'Gymnasieskola '!$C:$V,'Överblick (Arbetsområde) '!E$13,FALSE))</f>
        <v>0</v>
      </c>
      <c r="F33" s="71" t="str">
        <f>_xlfn.IFNA(VLOOKUP($A33,Grundskola!$C:$V,'Överblick (Arbetsområde) '!F$13,FALSE),VLOOKUP($A33,'Gymnasieskola '!$C:$V,'Överblick (Arbetsområde) '!F$13,FALSE))</f>
        <v>Ingen brist</v>
      </c>
      <c r="G33" s="71" t="str">
        <f>_xlfn.IFNA(VLOOKUP($A33,Grundskola!$C:$V,'Överblick (Arbetsområde) '!G$13,FALSE),VLOOKUP($A33,'Gymnasieskola '!$C:$V,'Överblick (Arbetsområde) '!G$13,FALSE))</f>
        <v>Ingen brist</v>
      </c>
      <c r="H33" s="71" t="str">
        <f>_xlfn.IFNA(VLOOKUP($A33,Grundskola!$C:$V,'Överblick (Arbetsområde) '!H$13,FALSE),VLOOKUP($A33,'Gymnasieskola '!$C:$V,'Överblick (Arbetsområde) '!H$13,FALSE))</f>
        <v>Ingen brist</v>
      </c>
      <c r="I33" s="71" t="str">
        <f>_xlfn.IFNA(VLOOKUP($A33,Grundskola!$C:$V,'Överblick (Arbetsområde) '!I$13,FALSE),VLOOKUP($A33,'Gymnasieskola '!$C:$V,'Överblick (Arbetsområde) '!I$13,FALSE))</f>
        <v>Ingen brist</v>
      </c>
    </row>
    <row r="34" spans="1:9" x14ac:dyDescent="0.3">
      <c r="A34" s="47" t="s">
        <v>170</v>
      </c>
      <c r="B34" s="47" t="s">
        <v>676</v>
      </c>
      <c r="C34" s="47" t="str">
        <f>_xlfn.IFNA(VLOOKUP($A34,Grundskola!$C:$V,'Överblick (Arbetsområde) '!C$13,FALSE),VLOOKUP($A34,'Gymnasieskola '!$C:$V,'Överblick (Arbetsområde) '!C$13,FALSE))</f>
        <v>Fridaskolan Kvillebäcken</v>
      </c>
      <c r="D34" s="47" t="str">
        <f>_xlfn.IFNA(VLOOKUP($A34,Grundskola!$C:$V,'Överblick (Arbetsområde) '!D$13,FALSE),VLOOKUP($A34,'Gymnasieskola '!$C:$V,'Överblick (Arbetsområde) '!D$13,FALSE))</f>
        <v>Enskild flera enhet</v>
      </c>
      <c r="E34" s="69">
        <f>_xlfn.IFNA(VLOOKUP($A34,Grundskola!$C:$V,'Överblick (Arbetsområde) '!E$13,FALSE),VLOOKUP($A34,'Gymnasieskola '!$C:$V,'Överblick (Arbetsområde) '!E$13,FALSE))</f>
        <v>0</v>
      </c>
      <c r="F34" s="71" t="str">
        <f>_xlfn.IFNA(VLOOKUP($A34,Grundskola!$C:$V,'Överblick (Arbetsområde) '!F$13,FALSE),VLOOKUP($A34,'Gymnasieskola '!$C:$V,'Överblick (Arbetsområde) '!F$13,FALSE))</f>
        <v>Ingen brist</v>
      </c>
      <c r="G34" s="71" t="str">
        <f>_xlfn.IFNA(VLOOKUP($A34,Grundskola!$C:$V,'Överblick (Arbetsområde) '!G$13,FALSE),VLOOKUP($A34,'Gymnasieskola '!$C:$V,'Överblick (Arbetsområde) '!G$13,FALSE))</f>
        <v>Ingen brist</v>
      </c>
      <c r="H34" s="71" t="str">
        <f>_xlfn.IFNA(VLOOKUP($A34,Grundskola!$C:$V,'Överblick (Arbetsområde) '!H$13,FALSE),VLOOKUP($A34,'Gymnasieskola '!$C:$V,'Överblick (Arbetsområde) '!H$13,FALSE))</f>
        <v>Ingen brist</v>
      </c>
      <c r="I34" s="71" t="str">
        <f>_xlfn.IFNA(VLOOKUP($A34,Grundskola!$C:$V,'Överblick (Arbetsområde) '!I$13,FALSE),VLOOKUP($A34,'Gymnasieskola '!$C:$V,'Överblick (Arbetsområde) '!I$13,FALSE))</f>
        <v>Ingen brist</v>
      </c>
    </row>
    <row r="35" spans="1:9" x14ac:dyDescent="0.3">
      <c r="A35" s="47" t="s">
        <v>171</v>
      </c>
      <c r="B35" s="47" t="s">
        <v>676</v>
      </c>
      <c r="C35" s="47" t="str">
        <f>_xlfn.IFNA(VLOOKUP($A35,Grundskola!$C:$V,'Överblick (Arbetsområde) '!C$13,FALSE),VLOOKUP($A35,'Gymnasieskola '!$C:$V,'Överblick (Arbetsområde) '!C$13,FALSE))</f>
        <v>Fridaskolan, Uddevalla</v>
      </c>
      <c r="D35" s="47" t="str">
        <f>_xlfn.IFNA(VLOOKUP($A35,Grundskola!$C:$V,'Överblick (Arbetsområde) '!D$13,FALSE),VLOOKUP($A35,'Gymnasieskola '!$C:$V,'Överblick (Arbetsområde) '!D$13,FALSE))</f>
        <v>Enskild flera enhet</v>
      </c>
      <c r="E35" s="69">
        <f>_xlfn.IFNA(VLOOKUP($A35,Grundskola!$C:$V,'Överblick (Arbetsområde) '!E$13,FALSE),VLOOKUP($A35,'Gymnasieskola '!$C:$V,'Överblick (Arbetsområde) '!E$13,FALSE))</f>
        <v>0</v>
      </c>
      <c r="F35" s="71" t="str">
        <f>_xlfn.IFNA(VLOOKUP($A35,Grundskola!$C:$V,'Överblick (Arbetsområde) '!F$13,FALSE),VLOOKUP($A35,'Gymnasieskola '!$C:$V,'Överblick (Arbetsområde) '!F$13,FALSE))</f>
        <v>Ingen brist</v>
      </c>
      <c r="G35" s="71" t="str">
        <f>_xlfn.IFNA(VLOOKUP($A35,Grundskola!$C:$V,'Överblick (Arbetsområde) '!G$13,FALSE),VLOOKUP($A35,'Gymnasieskola '!$C:$V,'Överblick (Arbetsområde) '!G$13,FALSE))</f>
        <v>Ingen brist</v>
      </c>
      <c r="H35" s="71" t="str">
        <f>_xlfn.IFNA(VLOOKUP($A35,Grundskola!$C:$V,'Överblick (Arbetsområde) '!H$13,FALSE),VLOOKUP($A35,'Gymnasieskola '!$C:$V,'Överblick (Arbetsområde) '!H$13,FALSE))</f>
        <v>Ingen brist</v>
      </c>
      <c r="I35" s="71" t="str">
        <f>_xlfn.IFNA(VLOOKUP($A35,Grundskola!$C:$V,'Överblick (Arbetsområde) '!I$13,FALSE),VLOOKUP($A35,'Gymnasieskola '!$C:$V,'Överblick (Arbetsområde) '!I$13,FALSE))</f>
        <v>Ingen brist</v>
      </c>
    </row>
    <row r="36" spans="1:9" x14ac:dyDescent="0.3">
      <c r="A36" s="47" t="s">
        <v>172</v>
      </c>
      <c r="B36" s="47" t="s">
        <v>676</v>
      </c>
      <c r="C36" s="47" t="str">
        <f>_xlfn.IFNA(VLOOKUP($A36,Grundskola!$C:$V,'Överblick (Arbetsområde) '!C$13,FALSE),VLOOKUP($A36,'Gymnasieskola '!$C:$V,'Överblick (Arbetsområde) '!C$13,FALSE))</f>
        <v>Fridaskolan, Vänersborg</v>
      </c>
      <c r="D36" s="47" t="str">
        <f>_xlfn.IFNA(VLOOKUP($A36,Grundskola!$C:$V,'Överblick (Arbetsområde) '!D$13,FALSE),VLOOKUP($A36,'Gymnasieskola '!$C:$V,'Överblick (Arbetsområde) '!D$13,FALSE))</f>
        <v>Enskild flera enhet</v>
      </c>
      <c r="E36" s="69">
        <f>_xlfn.IFNA(VLOOKUP($A36,Grundskola!$C:$V,'Överblick (Arbetsområde) '!E$13,FALSE),VLOOKUP($A36,'Gymnasieskola '!$C:$V,'Överblick (Arbetsområde) '!E$13,FALSE))</f>
        <v>0</v>
      </c>
      <c r="F36" s="71" t="str">
        <f>_xlfn.IFNA(VLOOKUP($A36,Grundskola!$C:$V,'Överblick (Arbetsområde) '!F$13,FALSE),VLOOKUP($A36,'Gymnasieskola '!$C:$V,'Överblick (Arbetsområde) '!F$13,FALSE))</f>
        <v>Ingen brist</v>
      </c>
      <c r="G36" s="71" t="str">
        <f>_xlfn.IFNA(VLOOKUP($A36,Grundskola!$C:$V,'Överblick (Arbetsområde) '!G$13,FALSE),VLOOKUP($A36,'Gymnasieskola '!$C:$V,'Överblick (Arbetsområde) '!G$13,FALSE))</f>
        <v>Ingen brist</v>
      </c>
      <c r="H36" s="71" t="str">
        <f>_xlfn.IFNA(VLOOKUP($A36,Grundskola!$C:$V,'Överblick (Arbetsområde) '!H$13,FALSE),VLOOKUP($A36,'Gymnasieskola '!$C:$V,'Överblick (Arbetsområde) '!H$13,FALSE))</f>
        <v>Ingen brist</v>
      </c>
      <c r="I36" s="71" t="str">
        <f>_xlfn.IFNA(VLOOKUP($A36,Grundskola!$C:$V,'Överblick (Arbetsområde) '!I$13,FALSE),VLOOKUP($A36,'Gymnasieskola '!$C:$V,'Överblick (Arbetsområde) '!I$13,FALSE))</f>
        <v>Ingen brist</v>
      </c>
    </row>
    <row r="37" spans="1:9" x14ac:dyDescent="0.3">
      <c r="A37" s="47" t="s">
        <v>173</v>
      </c>
      <c r="B37" s="47" t="s">
        <v>676</v>
      </c>
      <c r="C37" s="47" t="str">
        <f>_xlfn.IFNA(VLOOKUP($A37,Grundskola!$C:$V,'Överblick (Arbetsområde) '!C$13,FALSE),VLOOKUP($A37,'Gymnasieskola '!$C:$V,'Överblick (Arbetsområde) '!C$13,FALSE))</f>
        <v>Fridaskolan, Trollhättan</v>
      </c>
      <c r="D37" s="47" t="str">
        <f>_xlfn.IFNA(VLOOKUP($A37,Grundskola!$C:$V,'Överblick (Arbetsområde) '!D$13,FALSE),VLOOKUP($A37,'Gymnasieskola '!$C:$V,'Överblick (Arbetsområde) '!D$13,FALSE))</f>
        <v>Enskild flera enhet</v>
      </c>
      <c r="E37" s="69">
        <f>_xlfn.IFNA(VLOOKUP($A37,Grundskola!$C:$V,'Överblick (Arbetsområde) '!E$13,FALSE),VLOOKUP($A37,'Gymnasieskola '!$C:$V,'Överblick (Arbetsområde) '!E$13,FALSE))</f>
        <v>0</v>
      </c>
      <c r="F37" s="71" t="str">
        <f>_xlfn.IFNA(VLOOKUP($A37,Grundskola!$C:$V,'Överblick (Arbetsområde) '!F$13,FALSE),VLOOKUP($A37,'Gymnasieskola '!$C:$V,'Överblick (Arbetsområde) '!F$13,FALSE))</f>
        <v>Ingen brist</v>
      </c>
      <c r="G37" s="71" t="str">
        <f>_xlfn.IFNA(VLOOKUP($A37,Grundskola!$C:$V,'Överblick (Arbetsområde) '!G$13,FALSE),VLOOKUP($A37,'Gymnasieskola '!$C:$V,'Överblick (Arbetsområde) '!G$13,FALSE))</f>
        <v>Ingen brist</v>
      </c>
      <c r="H37" s="71" t="str">
        <f>_xlfn.IFNA(VLOOKUP($A37,Grundskola!$C:$V,'Överblick (Arbetsområde) '!H$13,FALSE),VLOOKUP($A37,'Gymnasieskola '!$C:$V,'Överblick (Arbetsområde) '!H$13,FALSE))</f>
        <v>Ingen brist</v>
      </c>
      <c r="I37" s="71" t="str">
        <f>_xlfn.IFNA(VLOOKUP($A37,Grundskola!$C:$V,'Överblick (Arbetsområde) '!I$13,FALSE),VLOOKUP($A37,'Gymnasieskola '!$C:$V,'Överblick (Arbetsområde) '!I$13,FALSE))</f>
        <v>Ingen brist</v>
      </c>
    </row>
    <row r="38" spans="1:9" x14ac:dyDescent="0.3">
      <c r="A38" s="47" t="s">
        <v>174</v>
      </c>
      <c r="B38" s="47" t="s">
        <v>676</v>
      </c>
      <c r="C38" s="47" t="str">
        <f>_xlfn.IFNA(VLOOKUP($A38,Grundskola!$C:$V,'Överblick (Arbetsområde) '!C$13,FALSE),VLOOKUP($A38,'Gymnasieskola '!$C:$V,'Överblick (Arbetsområde) '!C$13,FALSE))</f>
        <v>Engelska Skolan i Järfälla</v>
      </c>
      <c r="D38" s="47" t="str">
        <f>_xlfn.IFNA(VLOOKUP($A38,Grundskola!$C:$V,'Överblick (Arbetsområde) '!D$13,FALSE),VLOOKUP($A38,'Gymnasieskola '!$C:$V,'Överblick (Arbetsområde) '!D$13,FALSE))</f>
        <v>Enskild flera enhet</v>
      </c>
      <c r="E38" s="69">
        <f>_xlfn.IFNA(VLOOKUP($A38,Grundskola!$C:$V,'Överblick (Arbetsområde) '!E$13,FALSE),VLOOKUP($A38,'Gymnasieskola '!$C:$V,'Överblick (Arbetsområde) '!E$13,FALSE))</f>
        <v>0</v>
      </c>
      <c r="F38" s="71" t="str">
        <f>_xlfn.IFNA(VLOOKUP($A38,Grundskola!$C:$V,'Överblick (Arbetsområde) '!F$13,FALSE),VLOOKUP($A38,'Gymnasieskola '!$C:$V,'Överblick (Arbetsområde) '!F$13,FALSE))</f>
        <v>Ingen brist</v>
      </c>
      <c r="G38" s="71" t="str">
        <f>_xlfn.IFNA(VLOOKUP($A38,Grundskola!$C:$V,'Överblick (Arbetsområde) '!G$13,FALSE),VLOOKUP($A38,'Gymnasieskola '!$C:$V,'Överblick (Arbetsområde) '!G$13,FALSE))</f>
        <v>Ingen brist</v>
      </c>
      <c r="H38" s="71" t="str">
        <f>_xlfn.IFNA(VLOOKUP($A38,Grundskola!$C:$V,'Överblick (Arbetsområde) '!H$13,FALSE),VLOOKUP($A38,'Gymnasieskola '!$C:$V,'Överblick (Arbetsområde) '!H$13,FALSE))</f>
        <v>Ingen brist</v>
      </c>
      <c r="I38" s="71" t="str">
        <f>_xlfn.IFNA(VLOOKUP($A38,Grundskola!$C:$V,'Överblick (Arbetsområde) '!I$13,FALSE),VLOOKUP($A38,'Gymnasieskola '!$C:$V,'Överblick (Arbetsområde) '!I$13,FALSE))</f>
        <v>Ingen brist</v>
      </c>
    </row>
    <row r="39" spans="1:9" x14ac:dyDescent="0.3">
      <c r="A39" s="47" t="s">
        <v>175</v>
      </c>
      <c r="B39" s="47" t="s">
        <v>676</v>
      </c>
      <c r="C39" s="47" t="str">
        <f>_xlfn.IFNA(VLOOKUP($A39,Grundskola!$C:$V,'Överblick (Arbetsområde) '!C$13,FALSE),VLOOKUP($A39,'Gymnasieskola '!$C:$V,'Överblick (Arbetsområde) '!C$13,FALSE))</f>
        <v>Engelska Skolan i Täby</v>
      </c>
      <c r="D39" s="47" t="str">
        <f>_xlfn.IFNA(VLOOKUP($A39,Grundskola!$C:$V,'Överblick (Arbetsområde) '!D$13,FALSE),VLOOKUP($A39,'Gymnasieskola '!$C:$V,'Överblick (Arbetsområde) '!D$13,FALSE))</f>
        <v>Enskild flera enhet</v>
      </c>
      <c r="E39" s="69">
        <f>_xlfn.IFNA(VLOOKUP($A39,Grundskola!$C:$V,'Överblick (Arbetsområde) '!E$13,FALSE),VLOOKUP($A39,'Gymnasieskola '!$C:$V,'Överblick (Arbetsområde) '!E$13,FALSE))</f>
        <v>0</v>
      </c>
      <c r="F39" s="71" t="str">
        <f>_xlfn.IFNA(VLOOKUP($A39,Grundskola!$C:$V,'Överblick (Arbetsområde) '!F$13,FALSE),VLOOKUP($A39,'Gymnasieskola '!$C:$V,'Överblick (Arbetsområde) '!F$13,FALSE))</f>
        <v>Ingen brist</v>
      </c>
      <c r="G39" s="71" t="str">
        <f>_xlfn.IFNA(VLOOKUP($A39,Grundskola!$C:$V,'Överblick (Arbetsområde) '!G$13,FALSE),VLOOKUP($A39,'Gymnasieskola '!$C:$V,'Överblick (Arbetsområde) '!G$13,FALSE))</f>
        <v>Ingen brist</v>
      </c>
      <c r="H39" s="71" t="str">
        <f>_xlfn.IFNA(VLOOKUP($A39,Grundskola!$C:$V,'Överblick (Arbetsområde) '!H$13,FALSE),VLOOKUP($A39,'Gymnasieskola '!$C:$V,'Överblick (Arbetsområde) '!H$13,FALSE))</f>
        <v>Ingen brist</v>
      </c>
      <c r="I39" s="71" t="str">
        <f>_xlfn.IFNA(VLOOKUP($A39,Grundskola!$C:$V,'Överblick (Arbetsområde) '!I$13,FALSE),VLOOKUP($A39,'Gymnasieskola '!$C:$V,'Överblick (Arbetsområde) '!I$13,FALSE))</f>
        <v>Ingen brist</v>
      </c>
    </row>
    <row r="40" spans="1:9" x14ac:dyDescent="0.3">
      <c r="A40" s="47" t="s">
        <v>176</v>
      </c>
      <c r="B40" s="47" t="s">
        <v>676</v>
      </c>
      <c r="C40" s="47" t="str">
        <f>_xlfn.IFNA(VLOOKUP($A40,Grundskola!$C:$V,'Överblick (Arbetsområde) '!C$13,FALSE),VLOOKUP($A40,'Gymnasieskola '!$C:$V,'Överblick (Arbetsområde) '!C$13,FALSE))</f>
        <v>Internationella Engelska Skolan Liljeholmen</v>
      </c>
      <c r="D40" s="47" t="str">
        <f>_xlfn.IFNA(VLOOKUP($A40,Grundskola!$C:$V,'Överblick (Arbetsområde) '!D$13,FALSE),VLOOKUP($A40,'Gymnasieskola '!$C:$V,'Överblick (Arbetsområde) '!D$13,FALSE))</f>
        <v>Enskild flera enhet</v>
      </c>
      <c r="E40" s="69">
        <f>_xlfn.IFNA(VLOOKUP($A40,Grundskola!$C:$V,'Överblick (Arbetsområde) '!E$13,FALSE),VLOOKUP($A40,'Gymnasieskola '!$C:$V,'Överblick (Arbetsområde) '!E$13,FALSE))</f>
        <v>1</v>
      </c>
      <c r="F40" s="71" t="str">
        <f>_xlfn.IFNA(VLOOKUP($A40,Grundskola!$C:$V,'Överblick (Arbetsområde) '!F$13,FALSE),VLOOKUP($A40,'Gymnasieskola '!$C:$V,'Överblick (Arbetsområde) '!F$13,FALSE))</f>
        <v>Ingen brist</v>
      </c>
      <c r="G40" s="71" t="str">
        <f>_xlfn.IFNA(VLOOKUP($A40,Grundskola!$C:$V,'Överblick (Arbetsområde) '!G$13,FALSE),VLOOKUP($A40,'Gymnasieskola '!$C:$V,'Överblick (Arbetsområde) '!G$13,FALSE))</f>
        <v>Ingen brist</v>
      </c>
      <c r="H40" s="71" t="str">
        <f>_xlfn.IFNA(VLOOKUP($A40,Grundskola!$C:$V,'Överblick (Arbetsområde) '!H$13,FALSE),VLOOKUP($A40,'Gymnasieskola '!$C:$V,'Överblick (Arbetsområde) '!H$13,FALSE))</f>
        <v>Föreläggande</v>
      </c>
      <c r="I40" s="71" t="str">
        <f>_xlfn.IFNA(VLOOKUP($A40,Grundskola!$C:$V,'Överblick (Arbetsområde) '!I$13,FALSE),VLOOKUP($A40,'Gymnasieskola '!$C:$V,'Överblick (Arbetsområde) '!I$13,FALSE))</f>
        <v>Ingen brist</v>
      </c>
    </row>
    <row r="41" spans="1:9" x14ac:dyDescent="0.3">
      <c r="A41" s="47" t="s">
        <v>177</v>
      </c>
      <c r="B41" s="47" t="s">
        <v>676</v>
      </c>
      <c r="C41" s="47" t="str">
        <f>_xlfn.IFNA(VLOOKUP($A41,Grundskola!$C:$V,'Överblick (Arbetsområde) '!C$13,FALSE),VLOOKUP($A41,'Gymnasieskola '!$C:$V,'Överblick (Arbetsområde) '!C$13,FALSE))</f>
        <v>Internationella Engelska Skolan Kista</v>
      </c>
      <c r="D41" s="47" t="str">
        <f>_xlfn.IFNA(VLOOKUP($A41,Grundskola!$C:$V,'Överblick (Arbetsområde) '!D$13,FALSE),VLOOKUP($A41,'Gymnasieskola '!$C:$V,'Överblick (Arbetsområde) '!D$13,FALSE))</f>
        <v>Enskild flera enhet</v>
      </c>
      <c r="E41" s="69">
        <f>_xlfn.IFNA(VLOOKUP($A41,Grundskola!$C:$V,'Överblick (Arbetsområde) '!E$13,FALSE),VLOOKUP($A41,'Gymnasieskola '!$C:$V,'Överblick (Arbetsområde) '!E$13,FALSE))</f>
        <v>0</v>
      </c>
      <c r="F41" s="71" t="str">
        <f>_xlfn.IFNA(VLOOKUP($A41,Grundskola!$C:$V,'Överblick (Arbetsområde) '!F$13,FALSE),VLOOKUP($A41,'Gymnasieskola '!$C:$V,'Överblick (Arbetsområde) '!F$13,FALSE))</f>
        <v>Ingen brist</v>
      </c>
      <c r="G41" s="71" t="str">
        <f>_xlfn.IFNA(VLOOKUP($A41,Grundskola!$C:$V,'Överblick (Arbetsområde) '!G$13,FALSE),VLOOKUP($A41,'Gymnasieskola '!$C:$V,'Överblick (Arbetsområde) '!G$13,FALSE))</f>
        <v>Ingen brist</v>
      </c>
      <c r="H41" s="71" t="str">
        <f>_xlfn.IFNA(VLOOKUP($A41,Grundskola!$C:$V,'Överblick (Arbetsområde) '!H$13,FALSE),VLOOKUP($A41,'Gymnasieskola '!$C:$V,'Överblick (Arbetsområde) '!H$13,FALSE))</f>
        <v>Ingen brist</v>
      </c>
      <c r="I41" s="71" t="str">
        <f>_xlfn.IFNA(VLOOKUP($A41,Grundskola!$C:$V,'Överblick (Arbetsområde) '!I$13,FALSE),VLOOKUP($A41,'Gymnasieskola '!$C:$V,'Överblick (Arbetsområde) '!I$13,FALSE))</f>
        <v>Ingen brist</v>
      </c>
    </row>
    <row r="42" spans="1:9" x14ac:dyDescent="0.3">
      <c r="A42" s="47" t="s">
        <v>178</v>
      </c>
      <c r="B42" s="47" t="s">
        <v>676</v>
      </c>
      <c r="C42" s="47" t="str">
        <f>_xlfn.IFNA(VLOOKUP($A42,Grundskola!$C:$V,'Överblick (Arbetsområde) '!C$13,FALSE),VLOOKUP($A42,'Gymnasieskola '!$C:$V,'Överblick (Arbetsområde) '!C$13,FALSE))</f>
        <v>Engelska Skolan i Enskede gr</v>
      </c>
      <c r="D42" s="47" t="str">
        <f>_xlfn.IFNA(VLOOKUP($A42,Grundskola!$C:$V,'Överblick (Arbetsområde) '!D$13,FALSE),VLOOKUP($A42,'Gymnasieskola '!$C:$V,'Överblick (Arbetsområde) '!D$13,FALSE))</f>
        <v>Enskild flera enhet</v>
      </c>
      <c r="E42" s="69">
        <f>_xlfn.IFNA(VLOOKUP($A42,Grundskola!$C:$V,'Överblick (Arbetsområde) '!E$13,FALSE),VLOOKUP($A42,'Gymnasieskola '!$C:$V,'Överblick (Arbetsområde) '!E$13,FALSE))</f>
        <v>0</v>
      </c>
      <c r="F42" s="71" t="str">
        <f>_xlfn.IFNA(VLOOKUP($A42,Grundskola!$C:$V,'Överblick (Arbetsområde) '!F$13,FALSE),VLOOKUP($A42,'Gymnasieskola '!$C:$V,'Överblick (Arbetsområde) '!F$13,FALSE))</f>
        <v>Ingen brist</v>
      </c>
      <c r="G42" s="71" t="str">
        <f>_xlfn.IFNA(VLOOKUP($A42,Grundskola!$C:$V,'Överblick (Arbetsområde) '!G$13,FALSE),VLOOKUP($A42,'Gymnasieskola '!$C:$V,'Överblick (Arbetsområde) '!G$13,FALSE))</f>
        <v>Ingen brist</v>
      </c>
      <c r="H42" s="71" t="str">
        <f>_xlfn.IFNA(VLOOKUP($A42,Grundskola!$C:$V,'Överblick (Arbetsområde) '!H$13,FALSE),VLOOKUP($A42,'Gymnasieskola '!$C:$V,'Överblick (Arbetsområde) '!H$13,FALSE))</f>
        <v>Ingen brist</v>
      </c>
      <c r="I42" s="71" t="str">
        <f>_xlfn.IFNA(VLOOKUP($A42,Grundskola!$C:$V,'Överblick (Arbetsområde) '!I$13,FALSE),VLOOKUP($A42,'Gymnasieskola '!$C:$V,'Överblick (Arbetsområde) '!I$13,FALSE))</f>
        <v>Ingen brist</v>
      </c>
    </row>
    <row r="43" spans="1:9" x14ac:dyDescent="0.3">
      <c r="A43" s="47" t="s">
        <v>179</v>
      </c>
      <c r="B43" s="47" t="s">
        <v>676</v>
      </c>
      <c r="C43" s="47" t="str">
        <f>_xlfn.IFNA(VLOOKUP($A43,Grundskola!$C:$V,'Överblick (Arbetsområde) '!C$13,FALSE),VLOOKUP($A43,'Gymnasieskola '!$C:$V,'Överblick (Arbetsområde) '!C$13,FALSE))</f>
        <v>Engelska Skolan i Bromma</v>
      </c>
      <c r="D43" s="47" t="str">
        <f>_xlfn.IFNA(VLOOKUP($A43,Grundskola!$C:$V,'Överblick (Arbetsområde) '!D$13,FALSE),VLOOKUP($A43,'Gymnasieskola '!$C:$V,'Överblick (Arbetsområde) '!D$13,FALSE))</f>
        <v>Enskild flera enhet</v>
      </c>
      <c r="E43" s="69">
        <f>_xlfn.IFNA(VLOOKUP($A43,Grundskola!$C:$V,'Överblick (Arbetsområde) '!E$13,FALSE),VLOOKUP($A43,'Gymnasieskola '!$C:$V,'Överblick (Arbetsområde) '!E$13,FALSE))</f>
        <v>0</v>
      </c>
      <c r="F43" s="71" t="str">
        <f>_xlfn.IFNA(VLOOKUP($A43,Grundskola!$C:$V,'Överblick (Arbetsområde) '!F$13,FALSE),VLOOKUP($A43,'Gymnasieskola '!$C:$V,'Överblick (Arbetsområde) '!F$13,FALSE))</f>
        <v>Ingen brist</v>
      </c>
      <c r="G43" s="71" t="str">
        <f>_xlfn.IFNA(VLOOKUP($A43,Grundskola!$C:$V,'Överblick (Arbetsområde) '!G$13,FALSE),VLOOKUP($A43,'Gymnasieskola '!$C:$V,'Överblick (Arbetsområde) '!G$13,FALSE))</f>
        <v>Ingen brist</v>
      </c>
      <c r="H43" s="71" t="str">
        <f>_xlfn.IFNA(VLOOKUP($A43,Grundskola!$C:$V,'Överblick (Arbetsområde) '!H$13,FALSE),VLOOKUP($A43,'Gymnasieskola '!$C:$V,'Överblick (Arbetsområde) '!H$13,FALSE))</f>
        <v>Ingen brist</v>
      </c>
      <c r="I43" s="71" t="str">
        <f>_xlfn.IFNA(VLOOKUP($A43,Grundskola!$C:$V,'Överblick (Arbetsområde) '!I$13,FALSE),VLOOKUP($A43,'Gymnasieskola '!$C:$V,'Överblick (Arbetsområde) '!I$13,FALSE))</f>
        <v>Ingen brist</v>
      </c>
    </row>
    <row r="44" spans="1:9" x14ac:dyDescent="0.3">
      <c r="A44" s="47" t="s">
        <v>180</v>
      </c>
      <c r="B44" s="47" t="s">
        <v>676</v>
      </c>
      <c r="C44" s="47" t="str">
        <f>_xlfn.IFNA(VLOOKUP($A44,Grundskola!$C:$V,'Överblick (Arbetsområde) '!C$13,FALSE),VLOOKUP($A44,'Gymnasieskola '!$C:$V,'Överblick (Arbetsområde) '!C$13,FALSE))</f>
        <v>Engelska skolan i Hässelby</v>
      </c>
      <c r="D44" s="47" t="str">
        <f>_xlfn.IFNA(VLOOKUP($A44,Grundskola!$C:$V,'Överblick (Arbetsområde) '!D$13,FALSE),VLOOKUP($A44,'Gymnasieskola '!$C:$V,'Överblick (Arbetsområde) '!D$13,FALSE))</f>
        <v>Enskild flera enhet</v>
      </c>
      <c r="E44" s="69">
        <f>_xlfn.IFNA(VLOOKUP($A44,Grundskola!$C:$V,'Överblick (Arbetsområde) '!E$13,FALSE),VLOOKUP($A44,'Gymnasieskola '!$C:$V,'Överblick (Arbetsområde) '!E$13,FALSE))</f>
        <v>0</v>
      </c>
      <c r="F44" s="71" t="str">
        <f>_xlfn.IFNA(VLOOKUP($A44,Grundskola!$C:$V,'Överblick (Arbetsområde) '!F$13,FALSE),VLOOKUP($A44,'Gymnasieskola '!$C:$V,'Överblick (Arbetsområde) '!F$13,FALSE))</f>
        <v>Ingen brist</v>
      </c>
      <c r="G44" s="71" t="str">
        <f>_xlfn.IFNA(VLOOKUP($A44,Grundskola!$C:$V,'Överblick (Arbetsområde) '!G$13,FALSE),VLOOKUP($A44,'Gymnasieskola '!$C:$V,'Överblick (Arbetsområde) '!G$13,FALSE))</f>
        <v>Ingen brist</v>
      </c>
      <c r="H44" s="71" t="str">
        <f>_xlfn.IFNA(VLOOKUP($A44,Grundskola!$C:$V,'Överblick (Arbetsområde) '!H$13,FALSE),VLOOKUP($A44,'Gymnasieskola '!$C:$V,'Överblick (Arbetsområde) '!H$13,FALSE))</f>
        <v>Ingen brist</v>
      </c>
      <c r="I44" s="71" t="str">
        <f>_xlfn.IFNA(VLOOKUP($A44,Grundskola!$C:$V,'Överblick (Arbetsområde) '!I$13,FALSE),VLOOKUP($A44,'Gymnasieskola '!$C:$V,'Överblick (Arbetsområde) '!I$13,FALSE))</f>
        <v>Ingen brist</v>
      </c>
    </row>
    <row r="45" spans="1:9" x14ac:dyDescent="0.3">
      <c r="A45" s="47" t="s">
        <v>181</v>
      </c>
      <c r="B45" s="47" t="s">
        <v>676</v>
      </c>
      <c r="C45" s="47" t="str">
        <f>_xlfn.IFNA(VLOOKUP($A45,Grundskola!$C:$V,'Överblick (Arbetsområde) '!C$13,FALSE),VLOOKUP($A45,'Gymnasieskola '!$C:$V,'Överblick (Arbetsområde) '!C$13,FALSE))</f>
        <v>Engelska Skolan i Nacka</v>
      </c>
      <c r="D45" s="47" t="str">
        <f>_xlfn.IFNA(VLOOKUP($A45,Grundskola!$C:$V,'Överblick (Arbetsområde) '!D$13,FALSE),VLOOKUP($A45,'Gymnasieskola '!$C:$V,'Överblick (Arbetsområde) '!D$13,FALSE))</f>
        <v>Enskild flera enhet</v>
      </c>
      <c r="E45" s="69">
        <f>_xlfn.IFNA(VLOOKUP($A45,Grundskola!$C:$V,'Överblick (Arbetsområde) '!E$13,FALSE),VLOOKUP($A45,'Gymnasieskola '!$C:$V,'Överblick (Arbetsområde) '!E$13,FALSE))</f>
        <v>0</v>
      </c>
      <c r="F45" s="71" t="str">
        <f>_xlfn.IFNA(VLOOKUP($A45,Grundskola!$C:$V,'Överblick (Arbetsområde) '!F$13,FALSE),VLOOKUP($A45,'Gymnasieskola '!$C:$V,'Överblick (Arbetsområde) '!F$13,FALSE))</f>
        <v>Ingen brist</v>
      </c>
      <c r="G45" s="71" t="str">
        <f>_xlfn.IFNA(VLOOKUP($A45,Grundskola!$C:$V,'Överblick (Arbetsområde) '!G$13,FALSE),VLOOKUP($A45,'Gymnasieskola '!$C:$V,'Överblick (Arbetsområde) '!G$13,FALSE))</f>
        <v>Ingen brist</v>
      </c>
      <c r="H45" s="71" t="str">
        <f>_xlfn.IFNA(VLOOKUP($A45,Grundskola!$C:$V,'Överblick (Arbetsområde) '!H$13,FALSE),VLOOKUP($A45,'Gymnasieskola '!$C:$V,'Överblick (Arbetsområde) '!H$13,FALSE))</f>
        <v>Ingen brist</v>
      </c>
      <c r="I45" s="71" t="str">
        <f>_xlfn.IFNA(VLOOKUP($A45,Grundskola!$C:$V,'Överblick (Arbetsområde) '!I$13,FALSE),VLOOKUP($A45,'Gymnasieskola '!$C:$V,'Överblick (Arbetsområde) '!I$13,FALSE))</f>
        <v>Ingen brist</v>
      </c>
    </row>
    <row r="46" spans="1:9" x14ac:dyDescent="0.3">
      <c r="A46" s="47" t="s">
        <v>182</v>
      </c>
      <c r="B46" s="47" t="s">
        <v>676</v>
      </c>
      <c r="C46" s="47" t="str">
        <f>_xlfn.IFNA(VLOOKUP($A46,Grundskola!$C:$V,'Överblick (Arbetsområde) '!C$13,FALSE),VLOOKUP($A46,'Gymnasieskola '!$C:$V,'Överblick (Arbetsområde) '!C$13,FALSE))</f>
        <v>Engelska skolan i Uppsala</v>
      </c>
      <c r="D46" s="47" t="str">
        <f>_xlfn.IFNA(VLOOKUP($A46,Grundskola!$C:$V,'Överblick (Arbetsområde) '!D$13,FALSE),VLOOKUP($A46,'Gymnasieskola '!$C:$V,'Överblick (Arbetsområde) '!D$13,FALSE))</f>
        <v>Enskild flera enhet</v>
      </c>
      <c r="E46" s="69">
        <f>_xlfn.IFNA(VLOOKUP($A46,Grundskola!$C:$V,'Överblick (Arbetsområde) '!E$13,FALSE),VLOOKUP($A46,'Gymnasieskola '!$C:$V,'Överblick (Arbetsområde) '!E$13,FALSE))</f>
        <v>0</v>
      </c>
      <c r="F46" s="71" t="str">
        <f>_xlfn.IFNA(VLOOKUP($A46,Grundskola!$C:$V,'Överblick (Arbetsområde) '!F$13,FALSE),VLOOKUP($A46,'Gymnasieskola '!$C:$V,'Överblick (Arbetsområde) '!F$13,FALSE))</f>
        <v>Ingen brist</v>
      </c>
      <c r="G46" s="71" t="str">
        <f>_xlfn.IFNA(VLOOKUP($A46,Grundskola!$C:$V,'Överblick (Arbetsområde) '!G$13,FALSE),VLOOKUP($A46,'Gymnasieskola '!$C:$V,'Överblick (Arbetsområde) '!G$13,FALSE))</f>
        <v>Ingen brist</v>
      </c>
      <c r="H46" s="71" t="str">
        <f>_xlfn.IFNA(VLOOKUP($A46,Grundskola!$C:$V,'Överblick (Arbetsområde) '!H$13,FALSE),VLOOKUP($A46,'Gymnasieskola '!$C:$V,'Överblick (Arbetsområde) '!H$13,FALSE))</f>
        <v>Ingen brist</v>
      </c>
      <c r="I46" s="71" t="str">
        <f>_xlfn.IFNA(VLOOKUP($A46,Grundskola!$C:$V,'Överblick (Arbetsområde) '!I$13,FALSE),VLOOKUP($A46,'Gymnasieskola '!$C:$V,'Överblick (Arbetsområde) '!I$13,FALSE))</f>
        <v>Ingen brist</v>
      </c>
    </row>
    <row r="47" spans="1:9" x14ac:dyDescent="0.3">
      <c r="A47" s="47" t="s">
        <v>183</v>
      </c>
      <c r="B47" s="47" t="s">
        <v>676</v>
      </c>
      <c r="C47" s="47" t="str">
        <f>_xlfn.IFNA(VLOOKUP($A47,Grundskola!$C:$V,'Överblick (Arbetsområde) '!C$13,FALSE),VLOOKUP($A47,'Gymnasieskola '!$C:$V,'Överblick (Arbetsområde) '!C$13,FALSE))</f>
        <v>Engelska Skolan i Eskilstuna</v>
      </c>
      <c r="D47" s="47" t="str">
        <f>_xlfn.IFNA(VLOOKUP($A47,Grundskola!$C:$V,'Överblick (Arbetsområde) '!D$13,FALSE),VLOOKUP($A47,'Gymnasieskola '!$C:$V,'Överblick (Arbetsområde) '!D$13,FALSE))</f>
        <v>Enskild flera enhet</v>
      </c>
      <c r="E47" s="69">
        <f>_xlfn.IFNA(VLOOKUP($A47,Grundskola!$C:$V,'Överblick (Arbetsområde) '!E$13,FALSE),VLOOKUP($A47,'Gymnasieskola '!$C:$V,'Överblick (Arbetsområde) '!E$13,FALSE))</f>
        <v>0</v>
      </c>
      <c r="F47" s="71" t="str">
        <f>_xlfn.IFNA(VLOOKUP($A47,Grundskola!$C:$V,'Överblick (Arbetsområde) '!F$13,FALSE),VLOOKUP($A47,'Gymnasieskola '!$C:$V,'Överblick (Arbetsområde) '!F$13,FALSE))</f>
        <v>Ingen brist</v>
      </c>
      <c r="G47" s="71" t="str">
        <f>_xlfn.IFNA(VLOOKUP($A47,Grundskola!$C:$V,'Överblick (Arbetsområde) '!G$13,FALSE),VLOOKUP($A47,'Gymnasieskola '!$C:$V,'Överblick (Arbetsområde) '!G$13,FALSE))</f>
        <v>Ingen brist</v>
      </c>
      <c r="H47" s="71" t="str">
        <f>_xlfn.IFNA(VLOOKUP($A47,Grundskola!$C:$V,'Överblick (Arbetsområde) '!H$13,FALSE),VLOOKUP($A47,'Gymnasieskola '!$C:$V,'Överblick (Arbetsområde) '!H$13,FALSE))</f>
        <v>Ingen brist</v>
      </c>
      <c r="I47" s="71" t="str">
        <f>_xlfn.IFNA(VLOOKUP($A47,Grundskola!$C:$V,'Överblick (Arbetsområde) '!I$13,FALSE),VLOOKUP($A47,'Gymnasieskola '!$C:$V,'Överblick (Arbetsområde) '!I$13,FALSE))</f>
        <v>Ingen brist</v>
      </c>
    </row>
    <row r="48" spans="1:9" x14ac:dyDescent="0.3">
      <c r="A48" s="47" t="s">
        <v>184</v>
      </c>
      <c r="B48" s="47" t="s">
        <v>676</v>
      </c>
      <c r="C48" s="47" t="str">
        <f>_xlfn.IFNA(VLOOKUP($A48,Grundskola!$C:$V,'Överblick (Arbetsområde) '!C$13,FALSE),VLOOKUP($A48,'Gymnasieskola '!$C:$V,'Överblick (Arbetsområde) '!C$13,FALSE))</f>
        <v>Engelska Skolan i Jönköping</v>
      </c>
      <c r="D48" s="47" t="str">
        <f>_xlfn.IFNA(VLOOKUP($A48,Grundskola!$C:$V,'Överblick (Arbetsområde) '!D$13,FALSE),VLOOKUP($A48,'Gymnasieskola '!$C:$V,'Överblick (Arbetsområde) '!D$13,FALSE))</f>
        <v>Enskild flera enhet</v>
      </c>
      <c r="E48" s="69">
        <f>_xlfn.IFNA(VLOOKUP($A48,Grundskola!$C:$V,'Överblick (Arbetsområde) '!E$13,FALSE),VLOOKUP($A48,'Gymnasieskola '!$C:$V,'Överblick (Arbetsområde) '!E$13,FALSE))</f>
        <v>0</v>
      </c>
      <c r="F48" s="71" t="str">
        <f>_xlfn.IFNA(VLOOKUP($A48,Grundskola!$C:$V,'Överblick (Arbetsområde) '!F$13,FALSE),VLOOKUP($A48,'Gymnasieskola '!$C:$V,'Överblick (Arbetsområde) '!F$13,FALSE))</f>
        <v>Ingen brist</v>
      </c>
      <c r="G48" s="71" t="str">
        <f>_xlfn.IFNA(VLOOKUP($A48,Grundskola!$C:$V,'Överblick (Arbetsområde) '!G$13,FALSE),VLOOKUP($A48,'Gymnasieskola '!$C:$V,'Överblick (Arbetsområde) '!G$13,FALSE))</f>
        <v>Ingen brist</v>
      </c>
      <c r="H48" s="71" t="str">
        <f>_xlfn.IFNA(VLOOKUP($A48,Grundskola!$C:$V,'Överblick (Arbetsområde) '!H$13,FALSE),VLOOKUP($A48,'Gymnasieskola '!$C:$V,'Överblick (Arbetsområde) '!H$13,FALSE))</f>
        <v>Ingen brist</v>
      </c>
      <c r="I48" s="71" t="str">
        <f>_xlfn.IFNA(VLOOKUP($A48,Grundskola!$C:$V,'Överblick (Arbetsområde) '!I$13,FALSE),VLOOKUP($A48,'Gymnasieskola '!$C:$V,'Överblick (Arbetsområde) '!I$13,FALSE))</f>
        <v>Ingen brist</v>
      </c>
    </row>
    <row r="49" spans="1:9" x14ac:dyDescent="0.3">
      <c r="A49" s="47" t="s">
        <v>185</v>
      </c>
      <c r="B49" s="47" t="s">
        <v>676</v>
      </c>
      <c r="C49" s="47" t="str">
        <f>_xlfn.IFNA(VLOOKUP($A49,Grundskola!$C:$V,'Överblick (Arbetsområde) '!C$13,FALSE),VLOOKUP($A49,'Gymnasieskola '!$C:$V,'Överblick (Arbetsområde) '!C$13,FALSE))</f>
        <v>Internationella Engelska Skolan Lund</v>
      </c>
      <c r="D49" s="47" t="str">
        <f>_xlfn.IFNA(VLOOKUP($A49,Grundskola!$C:$V,'Överblick (Arbetsområde) '!D$13,FALSE),VLOOKUP($A49,'Gymnasieskola '!$C:$V,'Överblick (Arbetsområde) '!D$13,FALSE))</f>
        <v>Enskild flera enhet</v>
      </c>
      <c r="E49" s="69">
        <f>_xlfn.IFNA(VLOOKUP($A49,Grundskola!$C:$V,'Överblick (Arbetsområde) '!E$13,FALSE),VLOOKUP($A49,'Gymnasieskola '!$C:$V,'Överblick (Arbetsområde) '!E$13,FALSE))</f>
        <v>0</v>
      </c>
      <c r="F49" s="71" t="str">
        <f>_xlfn.IFNA(VLOOKUP($A49,Grundskola!$C:$V,'Överblick (Arbetsområde) '!F$13,FALSE),VLOOKUP($A49,'Gymnasieskola '!$C:$V,'Överblick (Arbetsområde) '!F$13,FALSE))</f>
        <v>Ingen brist</v>
      </c>
      <c r="G49" s="71" t="str">
        <f>_xlfn.IFNA(VLOOKUP($A49,Grundskola!$C:$V,'Överblick (Arbetsområde) '!G$13,FALSE),VLOOKUP($A49,'Gymnasieskola '!$C:$V,'Överblick (Arbetsområde) '!G$13,FALSE))</f>
        <v>Ingen brist</v>
      </c>
      <c r="H49" s="71" t="str">
        <f>_xlfn.IFNA(VLOOKUP($A49,Grundskola!$C:$V,'Överblick (Arbetsområde) '!H$13,FALSE),VLOOKUP($A49,'Gymnasieskola '!$C:$V,'Överblick (Arbetsområde) '!H$13,FALSE))</f>
        <v>Ingen brist</v>
      </c>
      <c r="I49" s="71" t="str">
        <f>_xlfn.IFNA(VLOOKUP($A49,Grundskola!$C:$V,'Överblick (Arbetsområde) '!I$13,FALSE),VLOOKUP($A49,'Gymnasieskola '!$C:$V,'Överblick (Arbetsområde) '!I$13,FALSE))</f>
        <v>Ingen brist</v>
      </c>
    </row>
    <row r="50" spans="1:9" x14ac:dyDescent="0.3">
      <c r="A50" s="47" t="s">
        <v>186</v>
      </c>
      <c r="B50" s="47" t="s">
        <v>676</v>
      </c>
      <c r="C50" s="47" t="str">
        <f>_xlfn.IFNA(VLOOKUP($A50,Grundskola!$C:$V,'Överblick (Arbetsområde) '!C$13,FALSE),VLOOKUP($A50,'Gymnasieskola '!$C:$V,'Överblick (Arbetsområde) '!C$13,FALSE))</f>
        <v>Internationella Engelska Skolan Hässleholm</v>
      </c>
      <c r="D50" s="47" t="str">
        <f>_xlfn.IFNA(VLOOKUP($A50,Grundskola!$C:$V,'Överblick (Arbetsområde) '!D$13,FALSE),VLOOKUP($A50,'Gymnasieskola '!$C:$V,'Överblick (Arbetsområde) '!D$13,FALSE))</f>
        <v>Enskild flera enhet</v>
      </c>
      <c r="E50" s="69">
        <f>_xlfn.IFNA(VLOOKUP($A50,Grundskola!$C:$V,'Överblick (Arbetsområde) '!E$13,FALSE),VLOOKUP($A50,'Gymnasieskola '!$C:$V,'Överblick (Arbetsområde) '!E$13,FALSE))</f>
        <v>0</v>
      </c>
      <c r="F50" s="71" t="str">
        <f>_xlfn.IFNA(VLOOKUP($A50,Grundskola!$C:$V,'Överblick (Arbetsområde) '!F$13,FALSE),VLOOKUP($A50,'Gymnasieskola '!$C:$V,'Överblick (Arbetsområde) '!F$13,FALSE))</f>
        <v>Ingen brist</v>
      </c>
      <c r="G50" s="71" t="str">
        <f>_xlfn.IFNA(VLOOKUP($A50,Grundskola!$C:$V,'Överblick (Arbetsområde) '!G$13,FALSE),VLOOKUP($A50,'Gymnasieskola '!$C:$V,'Överblick (Arbetsområde) '!G$13,FALSE))</f>
        <v>Ingen brist</v>
      </c>
      <c r="H50" s="71" t="str">
        <f>_xlfn.IFNA(VLOOKUP($A50,Grundskola!$C:$V,'Överblick (Arbetsområde) '!H$13,FALSE),VLOOKUP($A50,'Gymnasieskola '!$C:$V,'Överblick (Arbetsområde) '!H$13,FALSE))</f>
        <v>Ingen brist</v>
      </c>
      <c r="I50" s="71" t="str">
        <f>_xlfn.IFNA(VLOOKUP($A50,Grundskola!$C:$V,'Överblick (Arbetsområde) '!I$13,FALSE),VLOOKUP($A50,'Gymnasieskola '!$C:$V,'Överblick (Arbetsområde) '!I$13,FALSE))</f>
        <v>Ingen brist</v>
      </c>
    </row>
    <row r="51" spans="1:9" x14ac:dyDescent="0.3">
      <c r="A51" s="47" t="s">
        <v>187</v>
      </c>
      <c r="B51" s="47" t="s">
        <v>676</v>
      </c>
      <c r="C51" s="47" t="str">
        <f>_xlfn.IFNA(VLOOKUP($A51,Grundskola!$C:$V,'Överblick (Arbetsområde) '!C$13,FALSE),VLOOKUP($A51,'Gymnasieskola '!$C:$V,'Överblick (Arbetsområde) '!C$13,FALSE))</f>
        <v>Engelska Skolan i Halmstad</v>
      </c>
      <c r="D51" s="47" t="str">
        <f>_xlfn.IFNA(VLOOKUP($A51,Grundskola!$C:$V,'Överblick (Arbetsområde) '!D$13,FALSE),VLOOKUP($A51,'Gymnasieskola '!$C:$V,'Överblick (Arbetsområde) '!D$13,FALSE))</f>
        <v>Enskild flera enhet</v>
      </c>
      <c r="E51" s="69">
        <f>_xlfn.IFNA(VLOOKUP($A51,Grundskola!$C:$V,'Överblick (Arbetsområde) '!E$13,FALSE),VLOOKUP($A51,'Gymnasieskola '!$C:$V,'Överblick (Arbetsområde) '!E$13,FALSE))</f>
        <v>0</v>
      </c>
      <c r="F51" s="71" t="str">
        <f>_xlfn.IFNA(VLOOKUP($A51,Grundskola!$C:$V,'Överblick (Arbetsområde) '!F$13,FALSE),VLOOKUP($A51,'Gymnasieskola '!$C:$V,'Överblick (Arbetsområde) '!F$13,FALSE))</f>
        <v>Ingen brist</v>
      </c>
      <c r="G51" s="71" t="str">
        <f>_xlfn.IFNA(VLOOKUP($A51,Grundskola!$C:$V,'Överblick (Arbetsområde) '!G$13,FALSE),VLOOKUP($A51,'Gymnasieskola '!$C:$V,'Överblick (Arbetsområde) '!G$13,FALSE))</f>
        <v>Ingen brist</v>
      </c>
      <c r="H51" s="71" t="str">
        <f>_xlfn.IFNA(VLOOKUP($A51,Grundskola!$C:$V,'Överblick (Arbetsområde) '!H$13,FALSE),VLOOKUP($A51,'Gymnasieskola '!$C:$V,'Överblick (Arbetsområde) '!H$13,FALSE))</f>
        <v>Ingen brist</v>
      </c>
      <c r="I51" s="71" t="str">
        <f>_xlfn.IFNA(VLOOKUP($A51,Grundskola!$C:$V,'Överblick (Arbetsområde) '!I$13,FALSE),VLOOKUP($A51,'Gymnasieskola '!$C:$V,'Överblick (Arbetsområde) '!I$13,FALSE))</f>
        <v>Ingen brist</v>
      </c>
    </row>
    <row r="52" spans="1:9" x14ac:dyDescent="0.3">
      <c r="A52" s="47" t="s">
        <v>188</v>
      </c>
      <c r="B52" s="47" t="s">
        <v>676</v>
      </c>
      <c r="C52" s="47" t="str">
        <f>_xlfn.IFNA(VLOOKUP($A52,Grundskola!$C:$V,'Överblick (Arbetsområde) '!C$13,FALSE),VLOOKUP($A52,'Gymnasieskola '!$C:$V,'Överblick (Arbetsområde) '!C$13,FALSE))</f>
        <v>Internationella Engelska Skolan Johanneberg</v>
      </c>
      <c r="D52" s="47" t="str">
        <f>_xlfn.IFNA(VLOOKUP($A52,Grundskola!$C:$V,'Överblick (Arbetsområde) '!D$13,FALSE),VLOOKUP($A52,'Gymnasieskola '!$C:$V,'Överblick (Arbetsområde) '!D$13,FALSE))</f>
        <v>Enskild flera enhet</v>
      </c>
      <c r="E52" s="69">
        <f>_xlfn.IFNA(VLOOKUP($A52,Grundskola!$C:$V,'Överblick (Arbetsområde) '!E$13,FALSE),VLOOKUP($A52,'Gymnasieskola '!$C:$V,'Överblick (Arbetsområde) '!E$13,FALSE))</f>
        <v>0</v>
      </c>
      <c r="F52" s="71" t="str">
        <f>_xlfn.IFNA(VLOOKUP($A52,Grundskola!$C:$V,'Överblick (Arbetsområde) '!F$13,FALSE),VLOOKUP($A52,'Gymnasieskola '!$C:$V,'Överblick (Arbetsområde) '!F$13,FALSE))</f>
        <v>Ingen brist</v>
      </c>
      <c r="G52" s="71" t="str">
        <f>_xlfn.IFNA(VLOOKUP($A52,Grundskola!$C:$V,'Överblick (Arbetsområde) '!G$13,FALSE),VLOOKUP($A52,'Gymnasieskola '!$C:$V,'Överblick (Arbetsområde) '!G$13,FALSE))</f>
        <v>Ingen brist</v>
      </c>
      <c r="H52" s="71" t="str">
        <f>_xlfn.IFNA(VLOOKUP($A52,Grundskola!$C:$V,'Överblick (Arbetsområde) '!H$13,FALSE),VLOOKUP($A52,'Gymnasieskola '!$C:$V,'Överblick (Arbetsområde) '!H$13,FALSE))</f>
        <v>Ingen brist</v>
      </c>
      <c r="I52" s="71" t="str">
        <f>_xlfn.IFNA(VLOOKUP($A52,Grundskola!$C:$V,'Överblick (Arbetsområde) '!I$13,FALSE),VLOOKUP($A52,'Gymnasieskola '!$C:$V,'Överblick (Arbetsområde) '!I$13,FALSE))</f>
        <v>Ingen brist</v>
      </c>
    </row>
    <row r="53" spans="1:9" x14ac:dyDescent="0.3">
      <c r="A53" s="47" t="s">
        <v>189</v>
      </c>
      <c r="B53" s="47" t="s">
        <v>676</v>
      </c>
      <c r="C53" s="47" t="str">
        <f>_xlfn.IFNA(VLOOKUP($A53,Grundskola!$C:$V,'Överblick (Arbetsområde) '!C$13,FALSE),VLOOKUP($A53,'Gymnasieskola '!$C:$V,'Överblick (Arbetsområde) '!C$13,FALSE))</f>
        <v>Engelska Skolan i Borås</v>
      </c>
      <c r="D53" s="47" t="str">
        <f>_xlfn.IFNA(VLOOKUP($A53,Grundskola!$C:$V,'Överblick (Arbetsområde) '!D$13,FALSE),VLOOKUP($A53,'Gymnasieskola '!$C:$V,'Överblick (Arbetsområde) '!D$13,FALSE))</f>
        <v>Enskild flera enhet</v>
      </c>
      <c r="E53" s="69">
        <f>_xlfn.IFNA(VLOOKUP($A53,Grundskola!$C:$V,'Överblick (Arbetsområde) '!E$13,FALSE),VLOOKUP($A53,'Gymnasieskola '!$C:$V,'Överblick (Arbetsområde) '!E$13,FALSE))</f>
        <v>0</v>
      </c>
      <c r="F53" s="71" t="str">
        <f>_xlfn.IFNA(VLOOKUP($A53,Grundskola!$C:$V,'Överblick (Arbetsområde) '!F$13,FALSE),VLOOKUP($A53,'Gymnasieskola '!$C:$V,'Överblick (Arbetsområde) '!F$13,FALSE))</f>
        <v>Ingen brist</v>
      </c>
      <c r="G53" s="71" t="str">
        <f>_xlfn.IFNA(VLOOKUP($A53,Grundskola!$C:$V,'Överblick (Arbetsområde) '!G$13,FALSE),VLOOKUP($A53,'Gymnasieskola '!$C:$V,'Överblick (Arbetsområde) '!G$13,FALSE))</f>
        <v>Ingen brist</v>
      </c>
      <c r="H53" s="71" t="str">
        <f>_xlfn.IFNA(VLOOKUP($A53,Grundskola!$C:$V,'Överblick (Arbetsområde) '!H$13,FALSE),VLOOKUP($A53,'Gymnasieskola '!$C:$V,'Överblick (Arbetsområde) '!H$13,FALSE))</f>
        <v>Ingen brist</v>
      </c>
      <c r="I53" s="71" t="str">
        <f>_xlfn.IFNA(VLOOKUP($A53,Grundskola!$C:$V,'Överblick (Arbetsområde) '!I$13,FALSE),VLOOKUP($A53,'Gymnasieskola '!$C:$V,'Överblick (Arbetsområde) '!I$13,FALSE))</f>
        <v>Ingen brist</v>
      </c>
    </row>
    <row r="54" spans="1:9" x14ac:dyDescent="0.3">
      <c r="A54" s="47" t="s">
        <v>190</v>
      </c>
      <c r="B54" s="47" t="s">
        <v>676</v>
      </c>
      <c r="C54" s="47" t="str">
        <f>_xlfn.IFNA(VLOOKUP($A54,Grundskola!$C:$V,'Överblick (Arbetsområde) '!C$13,FALSE),VLOOKUP($A54,'Gymnasieskola '!$C:$V,'Överblick (Arbetsområde) '!C$13,FALSE))</f>
        <v>Engelska Skolan i Karlstad</v>
      </c>
      <c r="D54" s="47" t="str">
        <f>_xlfn.IFNA(VLOOKUP($A54,Grundskola!$C:$V,'Överblick (Arbetsområde) '!D$13,FALSE),VLOOKUP($A54,'Gymnasieskola '!$C:$V,'Överblick (Arbetsområde) '!D$13,FALSE))</f>
        <v>Enskild flera enhet</v>
      </c>
      <c r="E54" s="69">
        <f>_xlfn.IFNA(VLOOKUP($A54,Grundskola!$C:$V,'Överblick (Arbetsområde) '!E$13,FALSE),VLOOKUP($A54,'Gymnasieskola '!$C:$V,'Överblick (Arbetsområde) '!E$13,FALSE))</f>
        <v>0</v>
      </c>
      <c r="F54" s="71" t="str">
        <f>_xlfn.IFNA(VLOOKUP($A54,Grundskola!$C:$V,'Överblick (Arbetsområde) '!F$13,FALSE),VLOOKUP($A54,'Gymnasieskola '!$C:$V,'Överblick (Arbetsområde) '!F$13,FALSE))</f>
        <v>Ingen brist</v>
      </c>
      <c r="G54" s="71" t="str">
        <f>_xlfn.IFNA(VLOOKUP($A54,Grundskola!$C:$V,'Överblick (Arbetsområde) '!G$13,FALSE),VLOOKUP($A54,'Gymnasieskola '!$C:$V,'Överblick (Arbetsområde) '!G$13,FALSE))</f>
        <v>Ingen brist</v>
      </c>
      <c r="H54" s="71" t="str">
        <f>_xlfn.IFNA(VLOOKUP($A54,Grundskola!$C:$V,'Överblick (Arbetsområde) '!H$13,FALSE),VLOOKUP($A54,'Gymnasieskola '!$C:$V,'Överblick (Arbetsområde) '!H$13,FALSE))</f>
        <v>Ingen brist</v>
      </c>
      <c r="I54" s="71" t="str">
        <f>_xlfn.IFNA(VLOOKUP($A54,Grundskola!$C:$V,'Överblick (Arbetsområde) '!I$13,FALSE),VLOOKUP($A54,'Gymnasieskola '!$C:$V,'Överblick (Arbetsområde) '!I$13,FALSE))</f>
        <v>Ingen brist</v>
      </c>
    </row>
    <row r="55" spans="1:9" x14ac:dyDescent="0.3">
      <c r="A55" s="47" t="s">
        <v>191</v>
      </c>
      <c r="B55" s="47" t="s">
        <v>676</v>
      </c>
      <c r="C55" s="47" t="str">
        <f>_xlfn.IFNA(VLOOKUP($A55,Grundskola!$C:$V,'Överblick (Arbetsområde) '!C$13,FALSE),VLOOKUP($A55,'Gymnasieskola '!$C:$V,'Överblick (Arbetsområde) '!C$13,FALSE))</f>
        <v>Engelska Skolan i Örebro</v>
      </c>
      <c r="D55" s="47" t="str">
        <f>_xlfn.IFNA(VLOOKUP($A55,Grundskola!$C:$V,'Överblick (Arbetsområde) '!D$13,FALSE),VLOOKUP($A55,'Gymnasieskola '!$C:$V,'Överblick (Arbetsområde) '!D$13,FALSE))</f>
        <v>Enskild flera enhet</v>
      </c>
      <c r="E55" s="69">
        <f>_xlfn.IFNA(VLOOKUP($A55,Grundskola!$C:$V,'Överblick (Arbetsområde) '!E$13,FALSE),VLOOKUP($A55,'Gymnasieskola '!$C:$V,'Överblick (Arbetsområde) '!E$13,FALSE))</f>
        <v>0</v>
      </c>
      <c r="F55" s="71" t="str">
        <f>_xlfn.IFNA(VLOOKUP($A55,Grundskola!$C:$V,'Överblick (Arbetsområde) '!F$13,FALSE),VLOOKUP($A55,'Gymnasieskola '!$C:$V,'Överblick (Arbetsområde) '!F$13,FALSE))</f>
        <v>Ingen brist</v>
      </c>
      <c r="G55" s="71" t="str">
        <f>_xlfn.IFNA(VLOOKUP($A55,Grundskola!$C:$V,'Överblick (Arbetsområde) '!G$13,FALSE),VLOOKUP($A55,'Gymnasieskola '!$C:$V,'Överblick (Arbetsområde) '!G$13,FALSE))</f>
        <v>Ingen brist</v>
      </c>
      <c r="H55" s="71" t="str">
        <f>_xlfn.IFNA(VLOOKUP($A55,Grundskola!$C:$V,'Överblick (Arbetsområde) '!H$13,FALSE),VLOOKUP($A55,'Gymnasieskola '!$C:$V,'Överblick (Arbetsområde) '!H$13,FALSE))</f>
        <v>Ingen brist</v>
      </c>
      <c r="I55" s="71" t="str">
        <f>_xlfn.IFNA(VLOOKUP($A55,Grundskola!$C:$V,'Överblick (Arbetsområde) '!I$13,FALSE),VLOOKUP($A55,'Gymnasieskola '!$C:$V,'Överblick (Arbetsområde) '!I$13,FALSE))</f>
        <v>Ingen brist</v>
      </c>
    </row>
    <row r="56" spans="1:9" x14ac:dyDescent="0.3">
      <c r="A56" s="47" t="s">
        <v>192</v>
      </c>
      <c r="B56" s="47" t="s">
        <v>676</v>
      </c>
      <c r="C56" s="47" t="str">
        <f>_xlfn.IFNA(VLOOKUP($A56,Grundskola!$C:$V,'Överblick (Arbetsområde) '!C$13,FALSE),VLOOKUP($A56,'Gymnasieskola '!$C:$V,'Överblick (Arbetsområde) '!C$13,FALSE))</f>
        <v>Engelska Skolan i Västerås</v>
      </c>
      <c r="D56" s="47" t="str">
        <f>_xlfn.IFNA(VLOOKUP($A56,Grundskola!$C:$V,'Överblick (Arbetsområde) '!D$13,FALSE),VLOOKUP($A56,'Gymnasieskola '!$C:$V,'Överblick (Arbetsområde) '!D$13,FALSE))</f>
        <v>Enskild flera enhet</v>
      </c>
      <c r="E56" s="69">
        <f>_xlfn.IFNA(VLOOKUP($A56,Grundskola!$C:$V,'Överblick (Arbetsområde) '!E$13,FALSE),VLOOKUP($A56,'Gymnasieskola '!$C:$V,'Överblick (Arbetsområde) '!E$13,FALSE))</f>
        <v>0</v>
      </c>
      <c r="F56" s="71" t="str">
        <f>_xlfn.IFNA(VLOOKUP($A56,Grundskola!$C:$V,'Överblick (Arbetsområde) '!F$13,FALSE),VLOOKUP($A56,'Gymnasieskola '!$C:$V,'Överblick (Arbetsområde) '!F$13,FALSE))</f>
        <v>Ingen brist</v>
      </c>
      <c r="G56" s="71" t="str">
        <f>_xlfn.IFNA(VLOOKUP($A56,Grundskola!$C:$V,'Överblick (Arbetsområde) '!G$13,FALSE),VLOOKUP($A56,'Gymnasieskola '!$C:$V,'Överblick (Arbetsområde) '!G$13,FALSE))</f>
        <v>Ingen brist</v>
      </c>
      <c r="H56" s="71" t="str">
        <f>_xlfn.IFNA(VLOOKUP($A56,Grundskola!$C:$V,'Överblick (Arbetsområde) '!H$13,FALSE),VLOOKUP($A56,'Gymnasieskola '!$C:$V,'Överblick (Arbetsområde) '!H$13,FALSE))</f>
        <v>Ingen brist</v>
      </c>
      <c r="I56" s="71" t="str">
        <f>_xlfn.IFNA(VLOOKUP($A56,Grundskola!$C:$V,'Överblick (Arbetsområde) '!I$13,FALSE),VLOOKUP($A56,'Gymnasieskola '!$C:$V,'Överblick (Arbetsområde) '!I$13,FALSE))</f>
        <v>Ingen brist</v>
      </c>
    </row>
    <row r="57" spans="1:9" x14ac:dyDescent="0.3">
      <c r="A57" s="47" t="s">
        <v>193</v>
      </c>
      <c r="B57" s="47" t="s">
        <v>676</v>
      </c>
      <c r="C57" s="47" t="str">
        <f>_xlfn.IFNA(VLOOKUP($A57,Grundskola!$C:$V,'Överblick (Arbetsområde) '!C$13,FALSE),VLOOKUP($A57,'Gymnasieskola '!$C:$V,'Överblick (Arbetsområde) '!C$13,FALSE))</f>
        <v>Internationella Engelska Skolan Falun</v>
      </c>
      <c r="D57" s="47" t="str">
        <f>_xlfn.IFNA(VLOOKUP($A57,Grundskola!$C:$V,'Överblick (Arbetsområde) '!D$13,FALSE),VLOOKUP($A57,'Gymnasieskola '!$C:$V,'Överblick (Arbetsområde) '!D$13,FALSE))</f>
        <v>Enskild flera enhet</v>
      </c>
      <c r="E57" s="69">
        <f>_xlfn.IFNA(VLOOKUP($A57,Grundskola!$C:$V,'Överblick (Arbetsområde) '!E$13,FALSE),VLOOKUP($A57,'Gymnasieskola '!$C:$V,'Överblick (Arbetsområde) '!E$13,FALSE))</f>
        <v>0</v>
      </c>
      <c r="F57" s="71" t="str">
        <f>_xlfn.IFNA(VLOOKUP($A57,Grundskola!$C:$V,'Överblick (Arbetsområde) '!F$13,FALSE),VLOOKUP($A57,'Gymnasieskola '!$C:$V,'Överblick (Arbetsområde) '!F$13,FALSE))</f>
        <v>Ingen brist</v>
      </c>
      <c r="G57" s="71" t="str">
        <f>_xlfn.IFNA(VLOOKUP($A57,Grundskola!$C:$V,'Överblick (Arbetsområde) '!G$13,FALSE),VLOOKUP($A57,'Gymnasieskola '!$C:$V,'Överblick (Arbetsområde) '!G$13,FALSE))</f>
        <v>Ingen brist</v>
      </c>
      <c r="H57" s="71" t="str">
        <f>_xlfn.IFNA(VLOOKUP($A57,Grundskola!$C:$V,'Överblick (Arbetsområde) '!H$13,FALSE),VLOOKUP($A57,'Gymnasieskola '!$C:$V,'Överblick (Arbetsområde) '!H$13,FALSE))</f>
        <v>Ingen brist</v>
      </c>
      <c r="I57" s="71" t="str">
        <f>_xlfn.IFNA(VLOOKUP($A57,Grundskola!$C:$V,'Överblick (Arbetsområde) '!I$13,FALSE),VLOOKUP($A57,'Gymnasieskola '!$C:$V,'Överblick (Arbetsområde) '!I$13,FALSE))</f>
        <v>Ingen brist</v>
      </c>
    </row>
    <row r="58" spans="1:9" x14ac:dyDescent="0.3">
      <c r="A58" s="47" t="s">
        <v>194</v>
      </c>
      <c r="B58" s="47" t="s">
        <v>676</v>
      </c>
      <c r="C58" s="47" t="str">
        <f>_xlfn.IFNA(VLOOKUP($A58,Grundskola!$C:$V,'Överblick (Arbetsområde) '!C$13,FALSE),VLOOKUP($A58,'Gymnasieskola '!$C:$V,'Överblick (Arbetsområde) '!C$13,FALSE))</f>
        <v>Engelska Skolan i Gävle</v>
      </c>
      <c r="D58" s="47" t="str">
        <f>_xlfn.IFNA(VLOOKUP($A58,Grundskola!$C:$V,'Överblick (Arbetsområde) '!D$13,FALSE),VLOOKUP($A58,'Gymnasieskola '!$C:$V,'Överblick (Arbetsområde) '!D$13,FALSE))</f>
        <v>Enskild flera enhet</v>
      </c>
      <c r="E58" s="69">
        <f>_xlfn.IFNA(VLOOKUP($A58,Grundskola!$C:$V,'Överblick (Arbetsområde) '!E$13,FALSE),VLOOKUP($A58,'Gymnasieskola '!$C:$V,'Överblick (Arbetsområde) '!E$13,FALSE))</f>
        <v>0</v>
      </c>
      <c r="F58" s="71" t="str">
        <f>_xlfn.IFNA(VLOOKUP($A58,Grundskola!$C:$V,'Överblick (Arbetsområde) '!F$13,FALSE),VLOOKUP($A58,'Gymnasieskola '!$C:$V,'Överblick (Arbetsområde) '!F$13,FALSE))</f>
        <v>Ingen brist</v>
      </c>
      <c r="G58" s="71" t="str">
        <f>_xlfn.IFNA(VLOOKUP($A58,Grundskola!$C:$V,'Överblick (Arbetsområde) '!G$13,FALSE),VLOOKUP($A58,'Gymnasieskola '!$C:$V,'Överblick (Arbetsområde) '!G$13,FALSE))</f>
        <v>Ingen brist</v>
      </c>
      <c r="H58" s="71" t="str">
        <f>_xlfn.IFNA(VLOOKUP($A58,Grundskola!$C:$V,'Överblick (Arbetsområde) '!H$13,FALSE),VLOOKUP($A58,'Gymnasieskola '!$C:$V,'Överblick (Arbetsområde) '!H$13,FALSE))</f>
        <v>Ingen brist</v>
      </c>
      <c r="I58" s="71" t="str">
        <f>_xlfn.IFNA(VLOOKUP($A58,Grundskola!$C:$V,'Överblick (Arbetsområde) '!I$13,FALSE),VLOOKUP($A58,'Gymnasieskola '!$C:$V,'Överblick (Arbetsområde) '!I$13,FALSE))</f>
        <v>Ingen brist</v>
      </c>
    </row>
    <row r="59" spans="1:9" x14ac:dyDescent="0.3">
      <c r="A59" s="47" t="s">
        <v>195</v>
      </c>
      <c r="B59" s="47" t="s">
        <v>676</v>
      </c>
      <c r="C59" s="47" t="str">
        <f>_xlfn.IFNA(VLOOKUP($A59,Grundskola!$C:$V,'Överblick (Arbetsområde) '!C$13,FALSE),VLOOKUP($A59,'Gymnasieskola '!$C:$V,'Överblick (Arbetsområde) '!C$13,FALSE))</f>
        <v>Engelska Skolan i Sundsvall</v>
      </c>
      <c r="D59" s="47" t="str">
        <f>_xlfn.IFNA(VLOOKUP($A59,Grundskola!$C:$V,'Överblick (Arbetsområde) '!D$13,FALSE),VLOOKUP($A59,'Gymnasieskola '!$C:$V,'Överblick (Arbetsområde) '!D$13,FALSE))</f>
        <v>Enskild flera enhet</v>
      </c>
      <c r="E59" s="69">
        <f>_xlfn.IFNA(VLOOKUP($A59,Grundskola!$C:$V,'Överblick (Arbetsområde) '!E$13,FALSE),VLOOKUP($A59,'Gymnasieskola '!$C:$V,'Överblick (Arbetsområde) '!E$13,FALSE))</f>
        <v>0</v>
      </c>
      <c r="F59" s="71" t="str">
        <f>_xlfn.IFNA(VLOOKUP($A59,Grundskola!$C:$V,'Överblick (Arbetsområde) '!F$13,FALSE),VLOOKUP($A59,'Gymnasieskola '!$C:$V,'Överblick (Arbetsområde) '!F$13,FALSE))</f>
        <v>Ingen brist</v>
      </c>
      <c r="G59" s="71" t="str">
        <f>_xlfn.IFNA(VLOOKUP($A59,Grundskola!$C:$V,'Överblick (Arbetsområde) '!G$13,FALSE),VLOOKUP($A59,'Gymnasieskola '!$C:$V,'Överblick (Arbetsområde) '!G$13,FALSE))</f>
        <v>Ingen brist</v>
      </c>
      <c r="H59" s="71" t="str">
        <f>_xlfn.IFNA(VLOOKUP($A59,Grundskola!$C:$V,'Överblick (Arbetsområde) '!H$13,FALSE),VLOOKUP($A59,'Gymnasieskola '!$C:$V,'Överblick (Arbetsområde) '!H$13,FALSE))</f>
        <v>Ingen brist</v>
      </c>
      <c r="I59" s="71" t="str">
        <f>_xlfn.IFNA(VLOOKUP($A59,Grundskola!$C:$V,'Överblick (Arbetsområde) '!I$13,FALSE),VLOOKUP($A59,'Gymnasieskola '!$C:$V,'Överblick (Arbetsområde) '!I$13,FALSE))</f>
        <v>Ingen brist</v>
      </c>
    </row>
    <row r="60" spans="1:9" x14ac:dyDescent="0.3">
      <c r="A60" s="47" t="s">
        <v>196</v>
      </c>
      <c r="B60" s="47" t="s">
        <v>676</v>
      </c>
      <c r="C60" s="47" t="str">
        <f>_xlfn.IFNA(VLOOKUP($A60,Grundskola!$C:$V,'Överblick (Arbetsområde) '!C$13,FALSE),VLOOKUP($A60,'Gymnasieskola '!$C:$V,'Överblick (Arbetsområde) '!C$13,FALSE))</f>
        <v>Internationella Engelska Skolan Umeå</v>
      </c>
      <c r="D60" s="47" t="str">
        <f>_xlfn.IFNA(VLOOKUP($A60,Grundskola!$C:$V,'Överblick (Arbetsområde) '!D$13,FALSE),VLOOKUP($A60,'Gymnasieskola '!$C:$V,'Överblick (Arbetsområde) '!D$13,FALSE))</f>
        <v>Enskild flera enhet</v>
      </c>
      <c r="E60" s="69">
        <f>_xlfn.IFNA(VLOOKUP($A60,Grundskola!$C:$V,'Överblick (Arbetsområde) '!E$13,FALSE),VLOOKUP($A60,'Gymnasieskola '!$C:$V,'Överblick (Arbetsområde) '!E$13,FALSE))</f>
        <v>0</v>
      </c>
      <c r="F60" s="71" t="str">
        <f>_xlfn.IFNA(VLOOKUP($A60,Grundskola!$C:$V,'Överblick (Arbetsområde) '!F$13,FALSE),VLOOKUP($A60,'Gymnasieskola '!$C:$V,'Överblick (Arbetsområde) '!F$13,FALSE))</f>
        <v>Ingen brist</v>
      </c>
      <c r="G60" s="71" t="str">
        <f>_xlfn.IFNA(VLOOKUP($A60,Grundskola!$C:$V,'Överblick (Arbetsområde) '!G$13,FALSE),VLOOKUP($A60,'Gymnasieskola '!$C:$V,'Överblick (Arbetsområde) '!G$13,FALSE))</f>
        <v>Ingen brist</v>
      </c>
      <c r="H60" s="71" t="str">
        <f>_xlfn.IFNA(VLOOKUP($A60,Grundskola!$C:$V,'Överblick (Arbetsområde) '!H$13,FALSE),VLOOKUP($A60,'Gymnasieskola '!$C:$V,'Överblick (Arbetsområde) '!H$13,FALSE))</f>
        <v>Ingen brist</v>
      </c>
      <c r="I60" s="71" t="str">
        <f>_xlfn.IFNA(VLOOKUP($A60,Grundskola!$C:$V,'Överblick (Arbetsområde) '!I$13,FALSE),VLOOKUP($A60,'Gymnasieskola '!$C:$V,'Överblick (Arbetsområde) '!I$13,FALSE))</f>
        <v>Ingen brist</v>
      </c>
    </row>
    <row r="61" spans="1:9" x14ac:dyDescent="0.3">
      <c r="A61" s="47" t="s">
        <v>197</v>
      </c>
      <c r="B61" s="47" t="s">
        <v>676</v>
      </c>
      <c r="C61" s="47" t="str">
        <f>_xlfn.IFNA(VLOOKUP($A61,Grundskola!$C:$V,'Överblick (Arbetsområde) '!C$13,FALSE),VLOOKUP($A61,'Gymnasieskola '!$C:$V,'Överblick (Arbetsområde) '!C$13,FALSE))</f>
        <v>Montessoriskolan Fredsduvan</v>
      </c>
      <c r="D61" s="47" t="str">
        <f>_xlfn.IFNA(VLOOKUP($A61,Grundskola!$C:$V,'Överblick (Arbetsområde) '!D$13,FALSE),VLOOKUP($A61,'Gymnasieskola '!$C:$V,'Överblick (Arbetsområde) '!D$13,FALSE))</f>
        <v>Enskild en enhet</v>
      </c>
      <c r="E61" s="69">
        <f>_xlfn.IFNA(VLOOKUP($A61,Grundskola!$C:$V,'Överblick (Arbetsområde) '!E$13,FALSE),VLOOKUP($A61,'Gymnasieskola '!$C:$V,'Överblick (Arbetsområde) '!E$13,FALSE))</f>
        <v>0</v>
      </c>
      <c r="F61" s="71" t="str">
        <f>_xlfn.IFNA(VLOOKUP($A61,Grundskola!$C:$V,'Överblick (Arbetsområde) '!F$13,FALSE),VLOOKUP($A61,'Gymnasieskola '!$C:$V,'Överblick (Arbetsområde) '!F$13,FALSE))</f>
        <v>Ingen brist</v>
      </c>
      <c r="G61" s="71" t="str">
        <f>_xlfn.IFNA(VLOOKUP($A61,Grundskola!$C:$V,'Överblick (Arbetsområde) '!G$13,FALSE),VLOOKUP($A61,'Gymnasieskola '!$C:$V,'Överblick (Arbetsområde) '!G$13,FALSE))</f>
        <v>Ingen brist</v>
      </c>
      <c r="H61" s="71" t="str">
        <f>_xlfn.IFNA(VLOOKUP($A61,Grundskola!$C:$V,'Överblick (Arbetsområde) '!H$13,FALSE),VLOOKUP($A61,'Gymnasieskola '!$C:$V,'Överblick (Arbetsområde) '!H$13,FALSE))</f>
        <v>Ingen brist</v>
      </c>
      <c r="I61" s="71" t="str">
        <f>_xlfn.IFNA(VLOOKUP($A61,Grundskola!$C:$V,'Överblick (Arbetsområde) '!I$13,FALSE),VLOOKUP($A61,'Gymnasieskola '!$C:$V,'Överblick (Arbetsområde) '!I$13,FALSE))</f>
        <v>Ingen brist</v>
      </c>
    </row>
    <row r="62" spans="1:9" x14ac:dyDescent="0.3">
      <c r="A62" s="47" t="s">
        <v>198</v>
      </c>
      <c r="B62" s="47" t="s">
        <v>676</v>
      </c>
      <c r="C62" s="47" t="str">
        <f>_xlfn.IFNA(VLOOKUP($A62,Grundskola!$C:$V,'Överblick (Arbetsområde) '!C$13,FALSE),VLOOKUP($A62,'Gymnasieskola '!$C:$V,'Överblick (Arbetsområde) '!C$13,FALSE))</f>
        <v>Vänersnäs Montessoriskola</v>
      </c>
      <c r="D62" s="47" t="str">
        <f>_xlfn.IFNA(VLOOKUP($A62,Grundskola!$C:$V,'Överblick (Arbetsområde) '!D$13,FALSE),VLOOKUP($A62,'Gymnasieskola '!$C:$V,'Överblick (Arbetsområde) '!D$13,FALSE))</f>
        <v>Enskild en enhet</v>
      </c>
      <c r="E62" s="69">
        <f>_xlfn.IFNA(VLOOKUP($A62,Grundskola!$C:$V,'Överblick (Arbetsområde) '!E$13,FALSE),VLOOKUP($A62,'Gymnasieskola '!$C:$V,'Överblick (Arbetsområde) '!E$13,FALSE))</f>
        <v>0</v>
      </c>
      <c r="F62" s="71" t="str">
        <f>_xlfn.IFNA(VLOOKUP($A62,Grundskola!$C:$V,'Överblick (Arbetsområde) '!F$13,FALSE),VLOOKUP($A62,'Gymnasieskola '!$C:$V,'Överblick (Arbetsområde) '!F$13,FALSE))</f>
        <v>Ingen brist</v>
      </c>
      <c r="G62" s="71" t="str">
        <f>_xlfn.IFNA(VLOOKUP($A62,Grundskola!$C:$V,'Överblick (Arbetsområde) '!G$13,FALSE),VLOOKUP($A62,'Gymnasieskola '!$C:$V,'Överblick (Arbetsområde) '!G$13,FALSE))</f>
        <v>Ingen brist</v>
      </c>
      <c r="H62" s="71" t="str">
        <f>_xlfn.IFNA(VLOOKUP($A62,Grundskola!$C:$V,'Överblick (Arbetsområde) '!H$13,FALSE),VLOOKUP($A62,'Gymnasieskola '!$C:$V,'Överblick (Arbetsområde) '!H$13,FALSE))</f>
        <v>Ingen brist</v>
      </c>
      <c r="I62" s="71" t="str">
        <f>_xlfn.IFNA(VLOOKUP($A62,Grundskola!$C:$V,'Överblick (Arbetsområde) '!I$13,FALSE),VLOOKUP($A62,'Gymnasieskola '!$C:$V,'Överblick (Arbetsområde) '!I$13,FALSE))</f>
        <v>Ingen brist</v>
      </c>
    </row>
    <row r="63" spans="1:9" x14ac:dyDescent="0.3">
      <c r="A63" s="47" t="s">
        <v>199</v>
      </c>
      <c r="B63" s="47" t="s">
        <v>676</v>
      </c>
      <c r="C63" s="47" t="str">
        <f>_xlfn.IFNA(VLOOKUP($A63,Grundskola!$C:$V,'Överblick (Arbetsområde) '!C$13,FALSE),VLOOKUP($A63,'Gymnasieskola '!$C:$V,'Överblick (Arbetsområde) '!C$13,FALSE))</f>
        <v>Musikskolan Lilla Akademien</v>
      </c>
      <c r="D63" s="47" t="str">
        <f>_xlfn.IFNA(VLOOKUP($A63,Grundskola!$C:$V,'Överblick (Arbetsområde) '!D$13,FALSE),VLOOKUP($A63,'Gymnasieskola '!$C:$V,'Överblick (Arbetsområde) '!D$13,FALSE))</f>
        <v>Enskild flera enhet</v>
      </c>
      <c r="E63" s="69">
        <f>_xlfn.IFNA(VLOOKUP($A63,Grundskola!$C:$V,'Överblick (Arbetsområde) '!E$13,FALSE),VLOOKUP($A63,'Gymnasieskola '!$C:$V,'Överblick (Arbetsområde) '!E$13,FALSE))</f>
        <v>1</v>
      </c>
      <c r="F63" s="71" t="str">
        <f>_xlfn.IFNA(VLOOKUP($A63,Grundskola!$C:$V,'Överblick (Arbetsområde) '!F$13,FALSE),VLOOKUP($A63,'Gymnasieskola '!$C:$V,'Överblick (Arbetsområde) '!F$13,FALSE))</f>
        <v>Ingen brist</v>
      </c>
      <c r="G63" s="71" t="str">
        <f>_xlfn.IFNA(VLOOKUP($A63,Grundskola!$C:$V,'Överblick (Arbetsområde) '!G$13,FALSE),VLOOKUP($A63,'Gymnasieskola '!$C:$V,'Överblick (Arbetsområde) '!G$13,FALSE))</f>
        <v>Ingen brist</v>
      </c>
      <c r="H63" s="71" t="str">
        <f>_xlfn.IFNA(VLOOKUP($A63,Grundskola!$C:$V,'Överblick (Arbetsområde) '!H$13,FALSE),VLOOKUP($A63,'Gymnasieskola '!$C:$V,'Överblick (Arbetsområde) '!H$13,FALSE))</f>
        <v>Ingen brist</v>
      </c>
      <c r="I63" s="71" t="str">
        <f>_xlfn.IFNA(VLOOKUP($A63,Grundskola!$C:$V,'Överblick (Arbetsområde) '!I$13,FALSE),VLOOKUP($A63,'Gymnasieskola '!$C:$V,'Överblick (Arbetsområde) '!I$13,FALSE))</f>
        <v>Föreläggande</v>
      </c>
    </row>
    <row r="64" spans="1:9" x14ac:dyDescent="0.3">
      <c r="A64" s="47" t="s">
        <v>200</v>
      </c>
      <c r="B64" s="47" t="s">
        <v>676</v>
      </c>
      <c r="C64" s="47" t="str">
        <f>_xlfn.IFNA(VLOOKUP($A64,Grundskola!$C:$V,'Överblick (Arbetsområde) '!C$13,FALSE),VLOOKUP($A64,'Gymnasieskola '!$C:$V,'Överblick (Arbetsområde) '!C$13,FALSE))</f>
        <v>Uppsala Montessoriskola</v>
      </c>
      <c r="D64" s="47" t="str">
        <f>_xlfn.IFNA(VLOOKUP($A64,Grundskola!$C:$V,'Överblick (Arbetsområde) '!D$13,FALSE),VLOOKUP($A64,'Gymnasieskola '!$C:$V,'Överblick (Arbetsområde) '!D$13,FALSE))</f>
        <v>Enskild en enhet</v>
      </c>
      <c r="E64" s="69">
        <f>_xlfn.IFNA(VLOOKUP($A64,Grundskola!$C:$V,'Överblick (Arbetsområde) '!E$13,FALSE),VLOOKUP($A64,'Gymnasieskola '!$C:$V,'Överblick (Arbetsområde) '!E$13,FALSE))</f>
        <v>0</v>
      </c>
      <c r="F64" s="71" t="str">
        <f>_xlfn.IFNA(VLOOKUP($A64,Grundskola!$C:$V,'Överblick (Arbetsområde) '!F$13,FALSE),VLOOKUP($A64,'Gymnasieskola '!$C:$V,'Överblick (Arbetsområde) '!F$13,FALSE))</f>
        <v>Ingen brist</v>
      </c>
      <c r="G64" s="71" t="str">
        <f>_xlfn.IFNA(VLOOKUP($A64,Grundskola!$C:$V,'Överblick (Arbetsområde) '!G$13,FALSE),VLOOKUP($A64,'Gymnasieskola '!$C:$V,'Överblick (Arbetsområde) '!G$13,FALSE))</f>
        <v>Ingen brist</v>
      </c>
      <c r="H64" s="71" t="str">
        <f>_xlfn.IFNA(VLOOKUP($A64,Grundskola!$C:$V,'Överblick (Arbetsområde) '!H$13,FALSE),VLOOKUP($A64,'Gymnasieskola '!$C:$V,'Överblick (Arbetsområde) '!H$13,FALSE))</f>
        <v>Ingen brist</v>
      </c>
      <c r="I64" s="71" t="str">
        <f>_xlfn.IFNA(VLOOKUP($A64,Grundskola!$C:$V,'Överblick (Arbetsområde) '!I$13,FALSE),VLOOKUP($A64,'Gymnasieskola '!$C:$V,'Överblick (Arbetsområde) '!I$13,FALSE))</f>
        <v>Ingen brist</v>
      </c>
    </row>
    <row r="65" spans="1:9" x14ac:dyDescent="0.3">
      <c r="A65" s="47" t="s">
        <v>201</v>
      </c>
      <c r="B65" s="47" t="s">
        <v>676</v>
      </c>
      <c r="C65" s="47" t="str">
        <f>_xlfn.IFNA(VLOOKUP($A65,Grundskola!$C:$V,'Överblick (Arbetsområde) '!C$13,FALSE),VLOOKUP($A65,'Gymnasieskola '!$C:$V,'Överblick (Arbetsområde) '!C$13,FALSE))</f>
        <v>LOKS Trädgårdsskolan F-6</v>
      </c>
      <c r="D65" s="47" t="str">
        <f>_xlfn.IFNA(VLOOKUP($A65,Grundskola!$C:$V,'Överblick (Arbetsområde) '!D$13,FALSE),VLOOKUP($A65,'Gymnasieskola '!$C:$V,'Överblick (Arbetsområde) '!D$13,FALSE))</f>
        <v>Enskild flera enhet</v>
      </c>
      <c r="E65" s="69">
        <f>_xlfn.IFNA(VLOOKUP($A65,Grundskola!$C:$V,'Överblick (Arbetsområde) '!E$13,FALSE),VLOOKUP($A65,'Gymnasieskola '!$C:$V,'Överblick (Arbetsområde) '!E$13,FALSE))</f>
        <v>0</v>
      </c>
      <c r="F65" s="71" t="str">
        <f>_xlfn.IFNA(VLOOKUP($A65,Grundskola!$C:$V,'Överblick (Arbetsområde) '!F$13,FALSE),VLOOKUP($A65,'Gymnasieskola '!$C:$V,'Överblick (Arbetsområde) '!F$13,FALSE))</f>
        <v>Ingen brist</v>
      </c>
      <c r="G65" s="71" t="str">
        <f>_xlfn.IFNA(VLOOKUP($A65,Grundskola!$C:$V,'Överblick (Arbetsområde) '!G$13,FALSE),VLOOKUP($A65,'Gymnasieskola '!$C:$V,'Överblick (Arbetsområde) '!G$13,FALSE))</f>
        <v>Ingen brist</v>
      </c>
      <c r="H65" s="71" t="str">
        <f>_xlfn.IFNA(VLOOKUP($A65,Grundskola!$C:$V,'Överblick (Arbetsområde) '!H$13,FALSE),VLOOKUP($A65,'Gymnasieskola '!$C:$V,'Överblick (Arbetsområde) '!H$13,FALSE))</f>
        <v>Ingen brist</v>
      </c>
      <c r="I65" s="71" t="str">
        <f>_xlfn.IFNA(VLOOKUP($A65,Grundskola!$C:$V,'Överblick (Arbetsområde) '!I$13,FALSE),VLOOKUP($A65,'Gymnasieskola '!$C:$V,'Överblick (Arbetsområde) '!I$13,FALSE))</f>
        <v>Ingen brist</v>
      </c>
    </row>
    <row r="66" spans="1:9" x14ac:dyDescent="0.3">
      <c r="A66" s="47" t="s">
        <v>202</v>
      </c>
      <c r="B66" s="47" t="s">
        <v>676</v>
      </c>
      <c r="C66" s="47" t="str">
        <f>_xlfn.IFNA(VLOOKUP($A66,Grundskola!$C:$V,'Överblick (Arbetsområde) '!C$13,FALSE),VLOOKUP($A66,'Gymnasieskola '!$C:$V,'Överblick (Arbetsområde) '!C$13,FALSE))</f>
        <v>LOKS Kyrkskolan 7-9</v>
      </c>
      <c r="D66" s="47" t="str">
        <f>_xlfn.IFNA(VLOOKUP($A66,Grundskola!$C:$V,'Överblick (Arbetsområde) '!D$13,FALSE),VLOOKUP($A66,'Gymnasieskola '!$C:$V,'Överblick (Arbetsområde) '!D$13,FALSE))</f>
        <v>Enskild flera enhet</v>
      </c>
      <c r="E66" s="69">
        <f>_xlfn.IFNA(VLOOKUP($A66,Grundskola!$C:$V,'Överblick (Arbetsområde) '!E$13,FALSE),VLOOKUP($A66,'Gymnasieskola '!$C:$V,'Överblick (Arbetsområde) '!E$13,FALSE))</f>
        <v>0</v>
      </c>
      <c r="F66" s="71" t="str">
        <f>_xlfn.IFNA(VLOOKUP($A66,Grundskola!$C:$V,'Överblick (Arbetsområde) '!F$13,FALSE),VLOOKUP($A66,'Gymnasieskola '!$C:$V,'Överblick (Arbetsområde) '!F$13,FALSE))</f>
        <v>Ingen brist</v>
      </c>
      <c r="G66" s="71" t="str">
        <f>_xlfn.IFNA(VLOOKUP($A66,Grundskola!$C:$V,'Överblick (Arbetsområde) '!G$13,FALSE),VLOOKUP($A66,'Gymnasieskola '!$C:$V,'Överblick (Arbetsområde) '!G$13,FALSE))</f>
        <v>Ingen brist</v>
      </c>
      <c r="H66" s="71" t="str">
        <f>_xlfn.IFNA(VLOOKUP($A66,Grundskola!$C:$V,'Överblick (Arbetsområde) '!H$13,FALSE),VLOOKUP($A66,'Gymnasieskola '!$C:$V,'Överblick (Arbetsområde) '!H$13,FALSE))</f>
        <v>Ingen brist</v>
      </c>
      <c r="I66" s="71" t="str">
        <f>_xlfn.IFNA(VLOOKUP($A66,Grundskola!$C:$V,'Överblick (Arbetsområde) '!I$13,FALSE),VLOOKUP($A66,'Gymnasieskola '!$C:$V,'Överblick (Arbetsområde) '!I$13,FALSE))</f>
        <v>Ingen brist</v>
      </c>
    </row>
    <row r="67" spans="1:9" x14ac:dyDescent="0.3">
      <c r="A67" s="47" t="s">
        <v>203</v>
      </c>
      <c r="B67" s="47" t="s">
        <v>676</v>
      </c>
      <c r="C67" s="47" t="str">
        <f>_xlfn.IFNA(VLOOKUP($A67,Grundskola!$C:$V,'Överblick (Arbetsområde) '!C$13,FALSE),VLOOKUP($A67,'Gymnasieskola '!$C:$V,'Överblick (Arbetsområde) '!C$13,FALSE))</f>
        <v>LOKS     Fridhemsskolan F-6</v>
      </c>
      <c r="D67" s="47" t="str">
        <f>_xlfn.IFNA(VLOOKUP($A67,Grundskola!$C:$V,'Överblick (Arbetsområde) '!D$13,FALSE),VLOOKUP($A67,'Gymnasieskola '!$C:$V,'Överblick (Arbetsområde) '!D$13,FALSE))</f>
        <v>Enskild flera enhet</v>
      </c>
      <c r="E67" s="69">
        <f>_xlfn.IFNA(VLOOKUP($A67,Grundskola!$C:$V,'Överblick (Arbetsområde) '!E$13,FALSE),VLOOKUP($A67,'Gymnasieskola '!$C:$V,'Överblick (Arbetsområde) '!E$13,FALSE))</f>
        <v>0</v>
      </c>
      <c r="F67" s="71" t="str">
        <f>_xlfn.IFNA(VLOOKUP($A67,Grundskola!$C:$V,'Överblick (Arbetsområde) '!F$13,FALSE),VLOOKUP($A67,'Gymnasieskola '!$C:$V,'Överblick (Arbetsområde) '!F$13,FALSE))</f>
        <v>Ingen brist</v>
      </c>
      <c r="G67" s="71" t="str">
        <f>_xlfn.IFNA(VLOOKUP($A67,Grundskola!$C:$V,'Överblick (Arbetsområde) '!G$13,FALSE),VLOOKUP($A67,'Gymnasieskola '!$C:$V,'Överblick (Arbetsområde) '!G$13,FALSE))</f>
        <v>Ingen brist</v>
      </c>
      <c r="H67" s="71" t="str">
        <f>_xlfn.IFNA(VLOOKUP($A67,Grundskola!$C:$V,'Överblick (Arbetsområde) '!H$13,FALSE),VLOOKUP($A67,'Gymnasieskola '!$C:$V,'Överblick (Arbetsområde) '!H$13,FALSE))</f>
        <v>Ingen brist</v>
      </c>
      <c r="I67" s="71" t="str">
        <f>_xlfn.IFNA(VLOOKUP($A67,Grundskola!$C:$V,'Överblick (Arbetsområde) '!I$13,FALSE),VLOOKUP($A67,'Gymnasieskola '!$C:$V,'Överblick (Arbetsområde) '!I$13,FALSE))</f>
        <v>Ingen brist</v>
      </c>
    </row>
    <row r="68" spans="1:9" x14ac:dyDescent="0.3">
      <c r="A68" s="47" t="s">
        <v>204</v>
      </c>
      <c r="B68" s="47" t="s">
        <v>676</v>
      </c>
      <c r="C68" s="47" t="str">
        <f>_xlfn.IFNA(VLOOKUP($A68,Grundskola!$C:$V,'Överblick (Arbetsområde) '!C$13,FALSE),VLOOKUP($A68,'Gymnasieskola '!$C:$V,'Överblick (Arbetsområde) '!C$13,FALSE))</f>
        <v>LOKS     Källskolan F-6</v>
      </c>
      <c r="D68" s="47" t="str">
        <f>_xlfn.IFNA(VLOOKUP($A68,Grundskola!$C:$V,'Överblick (Arbetsområde) '!D$13,FALSE),VLOOKUP($A68,'Gymnasieskola '!$C:$V,'Överblick (Arbetsområde) '!D$13,FALSE))</f>
        <v>Enskild flera enhet</v>
      </c>
      <c r="E68" s="69">
        <f>_xlfn.IFNA(VLOOKUP($A68,Grundskola!$C:$V,'Överblick (Arbetsområde) '!E$13,FALSE),VLOOKUP($A68,'Gymnasieskola '!$C:$V,'Överblick (Arbetsområde) '!E$13,FALSE))</f>
        <v>0</v>
      </c>
      <c r="F68" s="71" t="str">
        <f>_xlfn.IFNA(VLOOKUP($A68,Grundskola!$C:$V,'Överblick (Arbetsområde) '!F$13,FALSE),VLOOKUP($A68,'Gymnasieskola '!$C:$V,'Överblick (Arbetsområde) '!F$13,FALSE))</f>
        <v>Ingen brist</v>
      </c>
      <c r="G68" s="71" t="str">
        <f>_xlfn.IFNA(VLOOKUP($A68,Grundskola!$C:$V,'Överblick (Arbetsområde) '!G$13,FALSE),VLOOKUP($A68,'Gymnasieskola '!$C:$V,'Överblick (Arbetsområde) '!G$13,FALSE))</f>
        <v>Ingen brist</v>
      </c>
      <c r="H68" s="71" t="str">
        <f>_xlfn.IFNA(VLOOKUP($A68,Grundskola!$C:$V,'Överblick (Arbetsområde) '!H$13,FALSE),VLOOKUP($A68,'Gymnasieskola '!$C:$V,'Överblick (Arbetsområde) '!H$13,FALSE))</f>
        <v>Ingen brist</v>
      </c>
      <c r="I68" s="71" t="str">
        <f>_xlfn.IFNA(VLOOKUP($A68,Grundskola!$C:$V,'Överblick (Arbetsområde) '!I$13,FALSE),VLOOKUP($A68,'Gymnasieskola '!$C:$V,'Överblick (Arbetsområde) '!I$13,FALSE))</f>
        <v>Ingen brist</v>
      </c>
    </row>
    <row r="69" spans="1:9" x14ac:dyDescent="0.3">
      <c r="A69" s="47" t="s">
        <v>205</v>
      </c>
      <c r="B69" s="47" t="s">
        <v>676</v>
      </c>
      <c r="C69" s="47" t="str">
        <f>_xlfn.IFNA(VLOOKUP($A69,Grundskola!$C:$V,'Överblick (Arbetsområde) '!C$13,FALSE),VLOOKUP($A69,'Gymnasieskola '!$C:$V,'Överblick (Arbetsområde) '!C$13,FALSE))</f>
        <v>Haninge Montessoriskola</v>
      </c>
      <c r="D69" s="47" t="str">
        <f>_xlfn.IFNA(VLOOKUP($A69,Grundskola!$C:$V,'Överblick (Arbetsområde) '!D$13,FALSE),VLOOKUP($A69,'Gymnasieskola '!$C:$V,'Överblick (Arbetsområde) '!D$13,FALSE))</f>
        <v>Enskild en enhet</v>
      </c>
      <c r="E69" s="69">
        <f>_xlfn.IFNA(VLOOKUP($A69,Grundskola!$C:$V,'Överblick (Arbetsområde) '!E$13,FALSE),VLOOKUP($A69,'Gymnasieskola '!$C:$V,'Överblick (Arbetsområde) '!E$13,FALSE))</f>
        <v>0</v>
      </c>
      <c r="F69" s="71" t="str">
        <f>_xlfn.IFNA(VLOOKUP($A69,Grundskola!$C:$V,'Överblick (Arbetsområde) '!F$13,FALSE),VLOOKUP($A69,'Gymnasieskola '!$C:$V,'Överblick (Arbetsområde) '!F$13,FALSE))</f>
        <v>Ingen brist</v>
      </c>
      <c r="G69" s="71" t="str">
        <f>_xlfn.IFNA(VLOOKUP($A69,Grundskola!$C:$V,'Överblick (Arbetsområde) '!G$13,FALSE),VLOOKUP($A69,'Gymnasieskola '!$C:$V,'Överblick (Arbetsområde) '!G$13,FALSE))</f>
        <v>Ingen brist</v>
      </c>
      <c r="H69" s="71" t="str">
        <f>_xlfn.IFNA(VLOOKUP($A69,Grundskola!$C:$V,'Överblick (Arbetsområde) '!H$13,FALSE),VLOOKUP($A69,'Gymnasieskola '!$C:$V,'Överblick (Arbetsområde) '!H$13,FALSE))</f>
        <v>Ingen brist</v>
      </c>
      <c r="I69" s="71" t="str">
        <f>_xlfn.IFNA(VLOOKUP($A69,Grundskola!$C:$V,'Överblick (Arbetsområde) '!I$13,FALSE),VLOOKUP($A69,'Gymnasieskola '!$C:$V,'Överblick (Arbetsområde) '!I$13,FALSE))</f>
        <v>Ingen brist</v>
      </c>
    </row>
    <row r="70" spans="1:9" x14ac:dyDescent="0.3">
      <c r="A70" s="47" t="s">
        <v>206</v>
      </c>
      <c r="B70" s="47" t="s">
        <v>676</v>
      </c>
      <c r="C70" s="47" t="str">
        <f>_xlfn.IFNA(VLOOKUP($A70,Grundskola!$C:$V,'Överblick (Arbetsområde) '!C$13,FALSE),VLOOKUP($A70,'Gymnasieskola '!$C:$V,'Överblick (Arbetsområde) '!C$13,FALSE))</f>
        <v>JENSEN grundskola Södermalm Sthlm</v>
      </c>
      <c r="D70" s="47" t="str">
        <f>_xlfn.IFNA(VLOOKUP($A70,Grundskola!$C:$V,'Överblick (Arbetsområde) '!D$13,FALSE),VLOOKUP($A70,'Gymnasieskola '!$C:$V,'Överblick (Arbetsområde) '!D$13,FALSE))</f>
        <v>Enskild flera enhet</v>
      </c>
      <c r="E70" s="69">
        <f>_xlfn.IFNA(VLOOKUP($A70,Grundskola!$C:$V,'Överblick (Arbetsområde) '!E$13,FALSE),VLOOKUP($A70,'Gymnasieskola '!$C:$V,'Överblick (Arbetsområde) '!E$13,FALSE))</f>
        <v>1</v>
      </c>
      <c r="F70" s="71" t="str">
        <f>_xlfn.IFNA(VLOOKUP($A70,Grundskola!$C:$V,'Överblick (Arbetsområde) '!F$13,FALSE),VLOOKUP($A70,'Gymnasieskola '!$C:$V,'Överblick (Arbetsområde) '!F$13,FALSE))</f>
        <v>Ingen brist</v>
      </c>
      <c r="G70" s="71" t="str">
        <f>_xlfn.IFNA(VLOOKUP($A70,Grundskola!$C:$V,'Överblick (Arbetsområde) '!G$13,FALSE),VLOOKUP($A70,'Gymnasieskola '!$C:$V,'Överblick (Arbetsområde) '!G$13,FALSE))</f>
        <v>Föreläggande</v>
      </c>
      <c r="H70" s="71" t="str">
        <f>_xlfn.IFNA(VLOOKUP($A70,Grundskola!$C:$V,'Överblick (Arbetsområde) '!H$13,FALSE),VLOOKUP($A70,'Gymnasieskola '!$C:$V,'Överblick (Arbetsområde) '!H$13,FALSE))</f>
        <v>Ingen brist</v>
      </c>
      <c r="I70" s="71" t="str">
        <f>_xlfn.IFNA(VLOOKUP($A70,Grundskola!$C:$V,'Överblick (Arbetsområde) '!I$13,FALSE),VLOOKUP($A70,'Gymnasieskola '!$C:$V,'Överblick (Arbetsområde) '!I$13,FALSE))</f>
        <v>Ingen brist</v>
      </c>
    </row>
    <row r="71" spans="1:9" x14ac:dyDescent="0.3">
      <c r="A71" s="47" t="s">
        <v>207</v>
      </c>
      <c r="B71" s="47" t="s">
        <v>676</v>
      </c>
      <c r="C71" s="47" t="str">
        <f>_xlfn.IFNA(VLOOKUP($A71,Grundskola!$C:$V,'Överblick (Arbetsområde) '!C$13,FALSE),VLOOKUP($A71,'Gymnasieskola '!$C:$V,'Överblick (Arbetsområde) '!C$13,FALSE))</f>
        <v>JENSEN grundskola Uppsala</v>
      </c>
      <c r="D71" s="47" t="str">
        <f>_xlfn.IFNA(VLOOKUP($A71,Grundskola!$C:$V,'Överblick (Arbetsområde) '!D$13,FALSE),VLOOKUP($A71,'Gymnasieskola '!$C:$V,'Överblick (Arbetsområde) '!D$13,FALSE))</f>
        <v>Enskild flera enhet</v>
      </c>
      <c r="E71" s="69">
        <f>_xlfn.IFNA(VLOOKUP($A71,Grundskola!$C:$V,'Överblick (Arbetsområde) '!E$13,FALSE),VLOOKUP($A71,'Gymnasieskola '!$C:$V,'Överblick (Arbetsområde) '!E$13,FALSE))</f>
        <v>0</v>
      </c>
      <c r="F71" s="71" t="str">
        <f>_xlfn.IFNA(VLOOKUP($A71,Grundskola!$C:$V,'Överblick (Arbetsområde) '!F$13,FALSE),VLOOKUP($A71,'Gymnasieskola '!$C:$V,'Överblick (Arbetsområde) '!F$13,FALSE))</f>
        <v>Ingen brist</v>
      </c>
      <c r="G71" s="71" t="str">
        <f>_xlfn.IFNA(VLOOKUP($A71,Grundskola!$C:$V,'Överblick (Arbetsområde) '!G$13,FALSE),VLOOKUP($A71,'Gymnasieskola '!$C:$V,'Överblick (Arbetsområde) '!G$13,FALSE))</f>
        <v>Ingen brist</v>
      </c>
      <c r="H71" s="71" t="str">
        <f>_xlfn.IFNA(VLOOKUP($A71,Grundskola!$C:$V,'Överblick (Arbetsområde) '!H$13,FALSE),VLOOKUP($A71,'Gymnasieskola '!$C:$V,'Överblick (Arbetsområde) '!H$13,FALSE))</f>
        <v>Ingen brist</v>
      </c>
      <c r="I71" s="71" t="str">
        <f>_xlfn.IFNA(VLOOKUP($A71,Grundskola!$C:$V,'Överblick (Arbetsområde) '!I$13,FALSE),VLOOKUP($A71,'Gymnasieskola '!$C:$V,'Överblick (Arbetsområde) '!I$13,FALSE))</f>
        <v>Ingen brist</v>
      </c>
    </row>
    <row r="72" spans="1:9" x14ac:dyDescent="0.3">
      <c r="A72" s="47" t="s">
        <v>208</v>
      </c>
      <c r="B72" s="47" t="s">
        <v>676</v>
      </c>
      <c r="C72" s="47" t="str">
        <f>_xlfn.IFNA(VLOOKUP($A72,Grundskola!$C:$V,'Överblick (Arbetsområde) '!C$13,FALSE),VLOOKUP($A72,'Gymnasieskola '!$C:$V,'Överblick (Arbetsområde) '!C$13,FALSE))</f>
        <v>JENSEN grundskola Malmö 2</v>
      </c>
      <c r="D72" s="47" t="str">
        <f>_xlfn.IFNA(VLOOKUP($A72,Grundskola!$C:$V,'Överblick (Arbetsområde) '!D$13,FALSE),VLOOKUP($A72,'Gymnasieskola '!$C:$V,'Överblick (Arbetsområde) '!D$13,FALSE))</f>
        <v>Enskild flera enhet</v>
      </c>
      <c r="E72" s="69">
        <f>_xlfn.IFNA(VLOOKUP($A72,Grundskola!$C:$V,'Överblick (Arbetsområde) '!E$13,FALSE),VLOOKUP($A72,'Gymnasieskola '!$C:$V,'Överblick (Arbetsområde) '!E$13,FALSE))</f>
        <v>0</v>
      </c>
      <c r="F72" s="71" t="str">
        <f>_xlfn.IFNA(VLOOKUP($A72,Grundskola!$C:$V,'Överblick (Arbetsområde) '!F$13,FALSE),VLOOKUP($A72,'Gymnasieskola '!$C:$V,'Överblick (Arbetsområde) '!F$13,FALSE))</f>
        <v>Ingen brist</v>
      </c>
      <c r="G72" s="71" t="str">
        <f>_xlfn.IFNA(VLOOKUP($A72,Grundskola!$C:$V,'Överblick (Arbetsområde) '!G$13,FALSE),VLOOKUP($A72,'Gymnasieskola '!$C:$V,'Överblick (Arbetsområde) '!G$13,FALSE))</f>
        <v>Ingen brist</v>
      </c>
      <c r="H72" s="71" t="str">
        <f>_xlfn.IFNA(VLOOKUP($A72,Grundskola!$C:$V,'Överblick (Arbetsområde) '!H$13,FALSE),VLOOKUP($A72,'Gymnasieskola '!$C:$V,'Överblick (Arbetsområde) '!H$13,FALSE))</f>
        <v>Ingen brist</v>
      </c>
      <c r="I72" s="71" t="str">
        <f>_xlfn.IFNA(VLOOKUP($A72,Grundskola!$C:$V,'Överblick (Arbetsområde) '!I$13,FALSE),VLOOKUP($A72,'Gymnasieskola '!$C:$V,'Överblick (Arbetsområde) '!I$13,FALSE))</f>
        <v>Ingen brist</v>
      </c>
    </row>
    <row r="73" spans="1:9" x14ac:dyDescent="0.3">
      <c r="A73" s="47" t="s">
        <v>209</v>
      </c>
      <c r="B73" s="47" t="s">
        <v>676</v>
      </c>
      <c r="C73" s="47" t="str">
        <f>_xlfn.IFNA(VLOOKUP($A73,Grundskola!$C:$V,'Överblick (Arbetsområde) '!C$13,FALSE),VLOOKUP($A73,'Gymnasieskola '!$C:$V,'Överblick (Arbetsområde) '!C$13,FALSE))</f>
        <v>JENSEN grundskola Örebro</v>
      </c>
      <c r="D73" s="47" t="str">
        <f>_xlfn.IFNA(VLOOKUP($A73,Grundskola!$C:$V,'Överblick (Arbetsområde) '!D$13,FALSE),VLOOKUP($A73,'Gymnasieskola '!$C:$V,'Överblick (Arbetsområde) '!D$13,FALSE))</f>
        <v>Enskild flera enhet</v>
      </c>
      <c r="E73" s="69">
        <f>_xlfn.IFNA(VLOOKUP($A73,Grundskola!$C:$V,'Överblick (Arbetsområde) '!E$13,FALSE),VLOOKUP($A73,'Gymnasieskola '!$C:$V,'Överblick (Arbetsområde) '!E$13,FALSE))</f>
        <v>0</v>
      </c>
      <c r="F73" s="71" t="str">
        <f>_xlfn.IFNA(VLOOKUP($A73,Grundskola!$C:$V,'Överblick (Arbetsområde) '!F$13,FALSE),VLOOKUP($A73,'Gymnasieskola '!$C:$V,'Överblick (Arbetsområde) '!F$13,FALSE))</f>
        <v>Ingen brist</v>
      </c>
      <c r="G73" s="71" t="str">
        <f>_xlfn.IFNA(VLOOKUP($A73,Grundskola!$C:$V,'Överblick (Arbetsområde) '!G$13,FALSE),VLOOKUP($A73,'Gymnasieskola '!$C:$V,'Överblick (Arbetsområde) '!G$13,FALSE))</f>
        <v>Ingen brist</v>
      </c>
      <c r="H73" s="71" t="str">
        <f>_xlfn.IFNA(VLOOKUP($A73,Grundskola!$C:$V,'Överblick (Arbetsområde) '!H$13,FALSE),VLOOKUP($A73,'Gymnasieskola '!$C:$V,'Överblick (Arbetsområde) '!H$13,FALSE))</f>
        <v>Ingen brist</v>
      </c>
      <c r="I73" s="71" t="str">
        <f>_xlfn.IFNA(VLOOKUP($A73,Grundskola!$C:$V,'Överblick (Arbetsområde) '!I$13,FALSE),VLOOKUP($A73,'Gymnasieskola '!$C:$V,'Överblick (Arbetsområde) '!I$13,FALSE))</f>
        <v>Ingen brist</v>
      </c>
    </row>
    <row r="74" spans="1:9" x14ac:dyDescent="0.3">
      <c r="A74" s="47" t="s">
        <v>210</v>
      </c>
      <c r="B74" s="47" t="s">
        <v>676</v>
      </c>
      <c r="C74" s="47" t="str">
        <f>_xlfn.IFNA(VLOOKUP($A74,Grundskola!$C:$V,'Överblick (Arbetsområde) '!C$13,FALSE),VLOOKUP($A74,'Gymnasieskola '!$C:$V,'Överblick (Arbetsområde) '!C$13,FALSE))</f>
        <v>JENSEN grundskola Västerås</v>
      </c>
      <c r="D74" s="47" t="str">
        <f>_xlfn.IFNA(VLOOKUP($A74,Grundskola!$C:$V,'Överblick (Arbetsområde) '!D$13,FALSE),VLOOKUP($A74,'Gymnasieskola '!$C:$V,'Överblick (Arbetsområde) '!D$13,FALSE))</f>
        <v>Enskild flera enhet</v>
      </c>
      <c r="E74" s="69">
        <f>_xlfn.IFNA(VLOOKUP($A74,Grundskola!$C:$V,'Överblick (Arbetsområde) '!E$13,FALSE),VLOOKUP($A74,'Gymnasieskola '!$C:$V,'Överblick (Arbetsområde) '!E$13,FALSE))</f>
        <v>0</v>
      </c>
      <c r="F74" s="71" t="str">
        <f>_xlfn.IFNA(VLOOKUP($A74,Grundskola!$C:$V,'Överblick (Arbetsområde) '!F$13,FALSE),VLOOKUP($A74,'Gymnasieskola '!$C:$V,'Överblick (Arbetsområde) '!F$13,FALSE))</f>
        <v>Ingen brist</v>
      </c>
      <c r="G74" s="71" t="str">
        <f>_xlfn.IFNA(VLOOKUP($A74,Grundskola!$C:$V,'Överblick (Arbetsområde) '!G$13,FALSE),VLOOKUP($A74,'Gymnasieskola '!$C:$V,'Överblick (Arbetsområde) '!G$13,FALSE))</f>
        <v>Ingen brist</v>
      </c>
      <c r="H74" s="71" t="str">
        <f>_xlfn.IFNA(VLOOKUP($A74,Grundskola!$C:$V,'Överblick (Arbetsområde) '!H$13,FALSE),VLOOKUP($A74,'Gymnasieskola '!$C:$V,'Överblick (Arbetsområde) '!H$13,FALSE))</f>
        <v>Ingen brist</v>
      </c>
      <c r="I74" s="71" t="str">
        <f>_xlfn.IFNA(VLOOKUP($A74,Grundskola!$C:$V,'Överblick (Arbetsområde) '!I$13,FALSE),VLOOKUP($A74,'Gymnasieskola '!$C:$V,'Överblick (Arbetsområde) '!I$13,FALSE))</f>
        <v>Ingen brist</v>
      </c>
    </row>
    <row r="75" spans="1:9" x14ac:dyDescent="0.3">
      <c r="A75" s="47" t="s">
        <v>211</v>
      </c>
      <c r="B75" s="47" t="s">
        <v>676</v>
      </c>
      <c r="C75" s="47" t="str">
        <f>_xlfn.IFNA(VLOOKUP($A75,Grundskola!$C:$V,'Överblick (Arbetsområde) '!C$13,FALSE),VLOOKUP($A75,'Gymnasieskola '!$C:$V,'Överblick (Arbetsområde) '!C$13,FALSE))</f>
        <v>Tallbacken</v>
      </c>
      <c r="D75" s="47" t="str">
        <f>_xlfn.IFNA(VLOOKUP($A75,Grundskola!$C:$V,'Överblick (Arbetsområde) '!D$13,FALSE),VLOOKUP($A75,'Gymnasieskola '!$C:$V,'Överblick (Arbetsområde) '!D$13,FALSE))</f>
        <v>Enskild en enhet</v>
      </c>
      <c r="E75" s="69">
        <f>_xlfn.IFNA(VLOOKUP($A75,Grundskola!$C:$V,'Överblick (Arbetsområde) '!E$13,FALSE),VLOOKUP($A75,'Gymnasieskola '!$C:$V,'Överblick (Arbetsområde) '!E$13,FALSE))</f>
        <v>0</v>
      </c>
      <c r="F75" s="71" t="str">
        <f>_xlfn.IFNA(VLOOKUP($A75,Grundskola!$C:$V,'Överblick (Arbetsområde) '!F$13,FALSE),VLOOKUP($A75,'Gymnasieskola '!$C:$V,'Överblick (Arbetsområde) '!F$13,FALSE))</f>
        <v>Ingen brist</v>
      </c>
      <c r="G75" s="71" t="str">
        <f>_xlfn.IFNA(VLOOKUP($A75,Grundskola!$C:$V,'Överblick (Arbetsområde) '!G$13,FALSE),VLOOKUP($A75,'Gymnasieskola '!$C:$V,'Överblick (Arbetsområde) '!G$13,FALSE))</f>
        <v>Ingen brist</v>
      </c>
      <c r="H75" s="71" t="str">
        <f>_xlfn.IFNA(VLOOKUP($A75,Grundskola!$C:$V,'Överblick (Arbetsområde) '!H$13,FALSE),VLOOKUP($A75,'Gymnasieskola '!$C:$V,'Överblick (Arbetsområde) '!H$13,FALSE))</f>
        <v>Ingen brist</v>
      </c>
      <c r="I75" s="71" t="str">
        <f>_xlfn.IFNA(VLOOKUP($A75,Grundskola!$C:$V,'Överblick (Arbetsområde) '!I$13,FALSE),VLOOKUP($A75,'Gymnasieskola '!$C:$V,'Överblick (Arbetsområde) '!I$13,FALSE))</f>
        <v>Ingen brist</v>
      </c>
    </row>
    <row r="76" spans="1:9" x14ac:dyDescent="0.3">
      <c r="A76" s="47" t="s">
        <v>212</v>
      </c>
      <c r="B76" s="47" t="s">
        <v>676</v>
      </c>
      <c r="C76" s="47" t="str">
        <f>_xlfn.IFNA(VLOOKUP($A76,Grundskola!$C:$V,'Överblick (Arbetsområde) '!C$13,FALSE),VLOOKUP($A76,'Gymnasieskola '!$C:$V,'Överblick (Arbetsområde) '!C$13,FALSE))</f>
        <v>Jönsbergska Idrottsskolan</v>
      </c>
      <c r="D76" s="47" t="str">
        <f>_xlfn.IFNA(VLOOKUP($A76,Grundskola!$C:$V,'Överblick (Arbetsområde) '!D$13,FALSE),VLOOKUP($A76,'Gymnasieskola '!$C:$V,'Överblick (Arbetsområde) '!D$13,FALSE))</f>
        <v>Enskild en enhet</v>
      </c>
      <c r="E76" s="69">
        <f>_xlfn.IFNA(VLOOKUP($A76,Grundskola!$C:$V,'Överblick (Arbetsområde) '!E$13,FALSE),VLOOKUP($A76,'Gymnasieskola '!$C:$V,'Överblick (Arbetsområde) '!E$13,FALSE))</f>
        <v>0</v>
      </c>
      <c r="F76" s="71" t="str">
        <f>_xlfn.IFNA(VLOOKUP($A76,Grundskola!$C:$V,'Överblick (Arbetsområde) '!F$13,FALSE),VLOOKUP($A76,'Gymnasieskola '!$C:$V,'Överblick (Arbetsområde) '!F$13,FALSE))</f>
        <v>Ingen brist</v>
      </c>
      <c r="G76" s="71" t="str">
        <f>_xlfn.IFNA(VLOOKUP($A76,Grundskola!$C:$V,'Överblick (Arbetsområde) '!G$13,FALSE),VLOOKUP($A76,'Gymnasieskola '!$C:$V,'Överblick (Arbetsområde) '!G$13,FALSE))</f>
        <v>Ingen brist</v>
      </c>
      <c r="H76" s="71" t="str">
        <f>_xlfn.IFNA(VLOOKUP($A76,Grundskola!$C:$V,'Överblick (Arbetsområde) '!H$13,FALSE),VLOOKUP($A76,'Gymnasieskola '!$C:$V,'Överblick (Arbetsområde) '!H$13,FALSE))</f>
        <v>Ingen brist</v>
      </c>
      <c r="I76" s="71" t="str">
        <f>_xlfn.IFNA(VLOOKUP($A76,Grundskola!$C:$V,'Överblick (Arbetsområde) '!I$13,FALSE),VLOOKUP($A76,'Gymnasieskola '!$C:$V,'Överblick (Arbetsområde) '!I$13,FALSE))</f>
        <v>Ingen brist</v>
      </c>
    </row>
    <row r="77" spans="1:9" x14ac:dyDescent="0.3">
      <c r="A77" s="47" t="s">
        <v>213</v>
      </c>
      <c r="B77" s="47" t="s">
        <v>676</v>
      </c>
      <c r="C77" s="47" t="str">
        <f>_xlfn.IFNA(VLOOKUP($A77,Grundskola!$C:$V,'Överblick (Arbetsområde) '!C$13,FALSE),VLOOKUP($A77,'Gymnasieskola '!$C:$V,'Överblick (Arbetsområde) '!C$13,FALSE))</f>
        <v>Mimers Brunn Vittjärv</v>
      </c>
      <c r="D77" s="47" t="str">
        <f>_xlfn.IFNA(VLOOKUP($A77,Grundskola!$C:$V,'Överblick (Arbetsområde) '!D$13,FALSE),VLOOKUP($A77,'Gymnasieskola '!$C:$V,'Överblick (Arbetsområde) '!D$13,FALSE))</f>
        <v>Enskild en enhet</v>
      </c>
      <c r="E77" s="69">
        <f>_xlfn.IFNA(VLOOKUP($A77,Grundskola!$C:$V,'Överblick (Arbetsområde) '!E$13,FALSE),VLOOKUP($A77,'Gymnasieskola '!$C:$V,'Överblick (Arbetsområde) '!E$13,FALSE))</f>
        <v>1</v>
      </c>
      <c r="F77" s="71" t="str">
        <f>_xlfn.IFNA(VLOOKUP($A77,Grundskola!$C:$V,'Överblick (Arbetsområde) '!F$13,FALSE),VLOOKUP($A77,'Gymnasieskola '!$C:$V,'Överblick (Arbetsområde) '!F$13,FALSE))</f>
        <v>Ingen brist</v>
      </c>
      <c r="G77" s="71" t="str">
        <f>_xlfn.IFNA(VLOOKUP($A77,Grundskola!$C:$V,'Överblick (Arbetsområde) '!G$13,FALSE),VLOOKUP($A77,'Gymnasieskola '!$C:$V,'Överblick (Arbetsområde) '!G$13,FALSE))</f>
        <v>Anmärkning</v>
      </c>
      <c r="H77" s="71" t="str">
        <f>_xlfn.IFNA(VLOOKUP($A77,Grundskola!$C:$V,'Överblick (Arbetsområde) '!H$13,FALSE),VLOOKUP($A77,'Gymnasieskola '!$C:$V,'Överblick (Arbetsområde) '!H$13,FALSE))</f>
        <v>Ingen brist</v>
      </c>
      <c r="I77" s="71" t="str">
        <f>_xlfn.IFNA(VLOOKUP($A77,Grundskola!$C:$V,'Överblick (Arbetsområde) '!I$13,FALSE),VLOOKUP($A77,'Gymnasieskola '!$C:$V,'Överblick (Arbetsområde) '!I$13,FALSE))</f>
        <v>Ingen brist</v>
      </c>
    </row>
    <row r="78" spans="1:9" x14ac:dyDescent="0.3">
      <c r="A78" s="47" t="s">
        <v>214</v>
      </c>
      <c r="B78" s="47" t="s">
        <v>676</v>
      </c>
      <c r="C78" s="47" t="str">
        <f>_xlfn.IFNA(VLOOKUP($A78,Grundskola!$C:$V,'Överblick (Arbetsområde) '!C$13,FALSE),VLOOKUP($A78,'Gymnasieskola '!$C:$V,'Överblick (Arbetsområde) '!C$13,FALSE))</f>
        <v>Mia skola</v>
      </c>
      <c r="D78" s="47" t="str">
        <f>_xlfn.IFNA(VLOOKUP($A78,Grundskola!$C:$V,'Överblick (Arbetsområde) '!D$13,FALSE),VLOOKUP($A78,'Gymnasieskola '!$C:$V,'Överblick (Arbetsområde) '!D$13,FALSE))</f>
        <v>Enskild en enhet</v>
      </c>
      <c r="E78" s="69">
        <f>_xlfn.IFNA(VLOOKUP($A78,Grundskola!$C:$V,'Överblick (Arbetsområde) '!E$13,FALSE),VLOOKUP($A78,'Gymnasieskola '!$C:$V,'Överblick (Arbetsområde) '!E$13,FALSE))</f>
        <v>2</v>
      </c>
      <c r="F78" s="71" t="str">
        <f>_xlfn.IFNA(VLOOKUP($A78,Grundskola!$C:$V,'Överblick (Arbetsområde) '!F$13,FALSE),VLOOKUP($A78,'Gymnasieskola '!$C:$V,'Överblick (Arbetsområde) '!F$13,FALSE))</f>
        <v>Ingen brist</v>
      </c>
      <c r="G78" s="71" t="str">
        <f>_xlfn.IFNA(VLOOKUP($A78,Grundskola!$C:$V,'Överblick (Arbetsområde) '!G$13,FALSE),VLOOKUP($A78,'Gymnasieskola '!$C:$V,'Överblick (Arbetsområde) '!G$13,FALSE))</f>
        <v>Ingen brist</v>
      </c>
      <c r="H78" s="71" t="str">
        <f>_xlfn.IFNA(VLOOKUP($A78,Grundskola!$C:$V,'Överblick (Arbetsområde) '!H$13,FALSE),VLOOKUP($A78,'Gymnasieskola '!$C:$V,'Överblick (Arbetsområde) '!H$13,FALSE))</f>
        <v>Föreläggande</v>
      </c>
      <c r="I78" s="71" t="str">
        <f>_xlfn.IFNA(VLOOKUP($A78,Grundskola!$C:$V,'Överblick (Arbetsområde) '!I$13,FALSE),VLOOKUP($A78,'Gymnasieskola '!$C:$V,'Överblick (Arbetsområde) '!I$13,FALSE))</f>
        <v>Föreläggande</v>
      </c>
    </row>
    <row r="79" spans="1:9" x14ac:dyDescent="0.3">
      <c r="A79" s="47" t="s">
        <v>215</v>
      </c>
      <c r="B79" s="47" t="s">
        <v>676</v>
      </c>
      <c r="C79" s="47" t="str">
        <f>_xlfn.IFNA(VLOOKUP($A79,Grundskola!$C:$V,'Överblick (Arbetsområde) '!C$13,FALSE),VLOOKUP($A79,'Gymnasieskola '!$C:$V,'Överblick (Arbetsområde) '!C$13,FALSE))</f>
        <v>Skolan Bergius</v>
      </c>
      <c r="D79" s="47" t="str">
        <f>_xlfn.IFNA(VLOOKUP($A79,Grundskola!$C:$V,'Överblick (Arbetsområde) '!D$13,FALSE),VLOOKUP($A79,'Gymnasieskola '!$C:$V,'Överblick (Arbetsområde) '!D$13,FALSE))</f>
        <v>Enskild en enhet</v>
      </c>
      <c r="E79" s="69">
        <f>_xlfn.IFNA(VLOOKUP($A79,Grundskola!$C:$V,'Överblick (Arbetsområde) '!E$13,FALSE),VLOOKUP($A79,'Gymnasieskola '!$C:$V,'Överblick (Arbetsområde) '!E$13,FALSE))</f>
        <v>1</v>
      </c>
      <c r="F79" s="71" t="str">
        <f>_xlfn.IFNA(VLOOKUP($A79,Grundskola!$C:$V,'Överblick (Arbetsområde) '!F$13,FALSE),VLOOKUP($A79,'Gymnasieskola '!$C:$V,'Överblick (Arbetsområde) '!F$13,FALSE))</f>
        <v>Ingen brist</v>
      </c>
      <c r="G79" s="71" t="str">
        <f>_xlfn.IFNA(VLOOKUP($A79,Grundskola!$C:$V,'Överblick (Arbetsområde) '!G$13,FALSE),VLOOKUP($A79,'Gymnasieskola '!$C:$V,'Överblick (Arbetsområde) '!G$13,FALSE))</f>
        <v>Ingen brist</v>
      </c>
      <c r="H79" s="71" t="str">
        <f>_xlfn.IFNA(VLOOKUP($A79,Grundskola!$C:$V,'Överblick (Arbetsområde) '!H$13,FALSE),VLOOKUP($A79,'Gymnasieskola '!$C:$V,'Överblick (Arbetsområde) '!H$13,FALSE))</f>
        <v>Anmärkning</v>
      </c>
      <c r="I79" s="71" t="str">
        <f>_xlfn.IFNA(VLOOKUP($A79,Grundskola!$C:$V,'Överblick (Arbetsområde) '!I$13,FALSE),VLOOKUP($A79,'Gymnasieskola '!$C:$V,'Överblick (Arbetsområde) '!I$13,FALSE))</f>
        <v>Ingen brist</v>
      </c>
    </row>
    <row r="80" spans="1:9" x14ac:dyDescent="0.3">
      <c r="A80" s="47" t="s">
        <v>216</v>
      </c>
      <c r="B80" s="47" t="s">
        <v>676</v>
      </c>
      <c r="C80" s="47" t="str">
        <f>_xlfn.IFNA(VLOOKUP($A80,Grundskola!$C:$V,'Överblick (Arbetsområde) '!C$13,FALSE),VLOOKUP($A80,'Gymnasieskola '!$C:$V,'Överblick (Arbetsområde) '!C$13,FALSE))</f>
        <v>Thoren Framtid i Växjö</v>
      </c>
      <c r="D80" s="47" t="str">
        <f>_xlfn.IFNA(VLOOKUP($A80,Grundskola!$C:$V,'Överblick (Arbetsområde) '!D$13,FALSE),VLOOKUP($A80,'Gymnasieskola '!$C:$V,'Överblick (Arbetsområde) '!D$13,FALSE))</f>
        <v>Enskild flera enhet</v>
      </c>
      <c r="E80" s="69">
        <f>_xlfn.IFNA(VLOOKUP($A80,Grundskola!$C:$V,'Överblick (Arbetsområde) '!E$13,FALSE),VLOOKUP($A80,'Gymnasieskola '!$C:$V,'Överblick (Arbetsområde) '!E$13,FALSE))</f>
        <v>0</v>
      </c>
      <c r="F80" s="71" t="str">
        <f>_xlfn.IFNA(VLOOKUP($A80,Grundskola!$C:$V,'Överblick (Arbetsområde) '!F$13,FALSE),VLOOKUP($A80,'Gymnasieskola '!$C:$V,'Överblick (Arbetsområde) '!F$13,FALSE))</f>
        <v>Ingen brist</v>
      </c>
      <c r="G80" s="71" t="str">
        <f>_xlfn.IFNA(VLOOKUP($A80,Grundskola!$C:$V,'Överblick (Arbetsområde) '!G$13,FALSE),VLOOKUP($A80,'Gymnasieskola '!$C:$V,'Överblick (Arbetsområde) '!G$13,FALSE))</f>
        <v>Ingen brist</v>
      </c>
      <c r="H80" s="71" t="str">
        <f>_xlfn.IFNA(VLOOKUP($A80,Grundskola!$C:$V,'Överblick (Arbetsområde) '!H$13,FALSE),VLOOKUP($A80,'Gymnasieskola '!$C:$V,'Överblick (Arbetsområde) '!H$13,FALSE))</f>
        <v>Ingen brist</v>
      </c>
      <c r="I80" s="71" t="str">
        <f>_xlfn.IFNA(VLOOKUP($A80,Grundskola!$C:$V,'Överblick (Arbetsområde) '!I$13,FALSE),VLOOKUP($A80,'Gymnasieskola '!$C:$V,'Överblick (Arbetsområde) '!I$13,FALSE))</f>
        <v>Ingen brist</v>
      </c>
    </row>
    <row r="81" spans="1:9" x14ac:dyDescent="0.3">
      <c r="A81" s="47" t="s">
        <v>217</v>
      </c>
      <c r="B81" s="47" t="s">
        <v>676</v>
      </c>
      <c r="C81" s="47" t="str">
        <f>_xlfn.IFNA(VLOOKUP($A81,Grundskola!$C:$V,'Överblick (Arbetsområde) '!C$13,FALSE),VLOOKUP($A81,'Gymnasieskola '!$C:$V,'Överblick (Arbetsområde) '!C$13,FALSE))</f>
        <v>Thoren Framtid i Ljungby</v>
      </c>
      <c r="D81" s="47" t="str">
        <f>_xlfn.IFNA(VLOOKUP($A81,Grundskola!$C:$V,'Överblick (Arbetsområde) '!D$13,FALSE),VLOOKUP($A81,'Gymnasieskola '!$C:$V,'Överblick (Arbetsområde) '!D$13,FALSE))</f>
        <v>Enskild flera enhet</v>
      </c>
      <c r="E81" s="69">
        <f>_xlfn.IFNA(VLOOKUP($A81,Grundskola!$C:$V,'Överblick (Arbetsområde) '!E$13,FALSE),VLOOKUP($A81,'Gymnasieskola '!$C:$V,'Överblick (Arbetsområde) '!E$13,FALSE))</f>
        <v>0</v>
      </c>
      <c r="F81" s="71" t="str">
        <f>_xlfn.IFNA(VLOOKUP($A81,Grundskola!$C:$V,'Överblick (Arbetsområde) '!F$13,FALSE),VLOOKUP($A81,'Gymnasieskola '!$C:$V,'Överblick (Arbetsområde) '!F$13,FALSE))</f>
        <v>Ingen brist</v>
      </c>
      <c r="G81" s="71" t="str">
        <f>_xlfn.IFNA(VLOOKUP($A81,Grundskola!$C:$V,'Överblick (Arbetsområde) '!G$13,FALSE),VLOOKUP($A81,'Gymnasieskola '!$C:$V,'Överblick (Arbetsområde) '!G$13,FALSE))</f>
        <v>Ingen brist</v>
      </c>
      <c r="H81" s="71" t="str">
        <f>_xlfn.IFNA(VLOOKUP($A81,Grundskola!$C:$V,'Överblick (Arbetsområde) '!H$13,FALSE),VLOOKUP($A81,'Gymnasieskola '!$C:$V,'Överblick (Arbetsområde) '!H$13,FALSE))</f>
        <v>Ingen brist</v>
      </c>
      <c r="I81" s="71" t="str">
        <f>_xlfn.IFNA(VLOOKUP($A81,Grundskola!$C:$V,'Överblick (Arbetsområde) '!I$13,FALSE),VLOOKUP($A81,'Gymnasieskola '!$C:$V,'Överblick (Arbetsområde) '!I$13,FALSE))</f>
        <v>Ingen brist</v>
      </c>
    </row>
    <row r="82" spans="1:9" x14ac:dyDescent="0.3">
      <c r="A82" s="47" t="s">
        <v>218</v>
      </c>
      <c r="B82" s="47" t="s">
        <v>676</v>
      </c>
      <c r="C82" s="47" t="str">
        <f>_xlfn.IFNA(VLOOKUP($A82,Grundskola!$C:$V,'Överblick (Arbetsområde) '!C$13,FALSE),VLOOKUP($A82,'Gymnasieskola '!$C:$V,'Överblick (Arbetsområde) '!C$13,FALSE))</f>
        <v>Thoren Framtid i Karlshamn</v>
      </c>
      <c r="D82" s="47" t="str">
        <f>_xlfn.IFNA(VLOOKUP($A82,Grundskola!$C:$V,'Överblick (Arbetsområde) '!D$13,FALSE),VLOOKUP($A82,'Gymnasieskola '!$C:$V,'Överblick (Arbetsområde) '!D$13,FALSE))</f>
        <v>Enskild flera enhet</v>
      </c>
      <c r="E82" s="69">
        <f>_xlfn.IFNA(VLOOKUP($A82,Grundskola!$C:$V,'Överblick (Arbetsområde) '!E$13,FALSE),VLOOKUP($A82,'Gymnasieskola '!$C:$V,'Överblick (Arbetsområde) '!E$13,FALSE))</f>
        <v>0</v>
      </c>
      <c r="F82" s="71" t="str">
        <f>_xlfn.IFNA(VLOOKUP($A82,Grundskola!$C:$V,'Överblick (Arbetsområde) '!F$13,FALSE),VLOOKUP($A82,'Gymnasieskola '!$C:$V,'Överblick (Arbetsområde) '!F$13,FALSE))</f>
        <v>Ingen brist</v>
      </c>
      <c r="G82" s="71" t="str">
        <f>_xlfn.IFNA(VLOOKUP($A82,Grundskola!$C:$V,'Överblick (Arbetsområde) '!G$13,FALSE),VLOOKUP($A82,'Gymnasieskola '!$C:$V,'Överblick (Arbetsområde) '!G$13,FALSE))</f>
        <v>Ingen brist</v>
      </c>
      <c r="H82" s="71" t="str">
        <f>_xlfn.IFNA(VLOOKUP($A82,Grundskola!$C:$V,'Överblick (Arbetsområde) '!H$13,FALSE),VLOOKUP($A82,'Gymnasieskola '!$C:$V,'Överblick (Arbetsområde) '!H$13,FALSE))</f>
        <v>Ingen brist</v>
      </c>
      <c r="I82" s="71" t="str">
        <f>_xlfn.IFNA(VLOOKUP($A82,Grundskola!$C:$V,'Överblick (Arbetsområde) '!I$13,FALSE),VLOOKUP($A82,'Gymnasieskola '!$C:$V,'Överblick (Arbetsområde) '!I$13,FALSE))</f>
        <v>Ingen brist</v>
      </c>
    </row>
    <row r="83" spans="1:9" x14ac:dyDescent="0.3">
      <c r="A83" s="47" t="s">
        <v>219</v>
      </c>
      <c r="B83" s="47" t="s">
        <v>676</v>
      </c>
      <c r="C83" s="47" t="str">
        <f>_xlfn.IFNA(VLOOKUP($A83,Grundskola!$C:$V,'Överblick (Arbetsområde) '!C$13,FALSE),VLOOKUP($A83,'Gymnasieskola '!$C:$V,'Överblick (Arbetsområde) '!C$13,FALSE))</f>
        <v>Thoren Framtid i Hässleholm</v>
      </c>
      <c r="D83" s="47" t="str">
        <f>_xlfn.IFNA(VLOOKUP($A83,Grundskola!$C:$V,'Överblick (Arbetsområde) '!D$13,FALSE),VLOOKUP($A83,'Gymnasieskola '!$C:$V,'Överblick (Arbetsområde) '!D$13,FALSE))</f>
        <v>Enskild flera enhet</v>
      </c>
      <c r="E83" s="69">
        <f>_xlfn.IFNA(VLOOKUP($A83,Grundskola!$C:$V,'Överblick (Arbetsområde) '!E$13,FALSE),VLOOKUP($A83,'Gymnasieskola '!$C:$V,'Överblick (Arbetsområde) '!E$13,FALSE))</f>
        <v>0</v>
      </c>
      <c r="F83" s="71" t="str">
        <f>_xlfn.IFNA(VLOOKUP($A83,Grundskola!$C:$V,'Överblick (Arbetsområde) '!F$13,FALSE),VLOOKUP($A83,'Gymnasieskola '!$C:$V,'Överblick (Arbetsområde) '!F$13,FALSE))</f>
        <v>Ingen brist</v>
      </c>
      <c r="G83" s="71" t="str">
        <f>_xlfn.IFNA(VLOOKUP($A83,Grundskola!$C:$V,'Överblick (Arbetsområde) '!G$13,FALSE),VLOOKUP($A83,'Gymnasieskola '!$C:$V,'Överblick (Arbetsområde) '!G$13,FALSE))</f>
        <v>Ingen brist</v>
      </c>
      <c r="H83" s="71" t="str">
        <f>_xlfn.IFNA(VLOOKUP($A83,Grundskola!$C:$V,'Överblick (Arbetsområde) '!H$13,FALSE),VLOOKUP($A83,'Gymnasieskola '!$C:$V,'Överblick (Arbetsområde) '!H$13,FALSE))</f>
        <v>Ingen brist</v>
      </c>
      <c r="I83" s="71" t="str">
        <f>_xlfn.IFNA(VLOOKUP($A83,Grundskola!$C:$V,'Överblick (Arbetsområde) '!I$13,FALSE),VLOOKUP($A83,'Gymnasieskola '!$C:$V,'Överblick (Arbetsområde) '!I$13,FALSE))</f>
        <v>Ingen brist</v>
      </c>
    </row>
    <row r="84" spans="1:9" x14ac:dyDescent="0.3">
      <c r="A84" s="47" t="s">
        <v>220</v>
      </c>
      <c r="B84" s="47" t="s">
        <v>676</v>
      </c>
      <c r="C84" s="47" t="str">
        <f>_xlfn.IFNA(VLOOKUP($A84,Grundskola!$C:$V,'Överblick (Arbetsområde) '!C$13,FALSE),VLOOKUP($A84,'Gymnasieskola '!$C:$V,'Överblick (Arbetsområde) '!C$13,FALSE))</f>
        <v>Thoren Framtid i Falkenberg</v>
      </c>
      <c r="D84" s="47" t="str">
        <f>_xlfn.IFNA(VLOOKUP($A84,Grundskola!$C:$V,'Överblick (Arbetsområde) '!D$13,FALSE),VLOOKUP($A84,'Gymnasieskola '!$C:$V,'Överblick (Arbetsområde) '!D$13,FALSE))</f>
        <v>Enskild flera enhet</v>
      </c>
      <c r="E84" s="69">
        <f>_xlfn.IFNA(VLOOKUP($A84,Grundskola!$C:$V,'Överblick (Arbetsområde) '!E$13,FALSE),VLOOKUP($A84,'Gymnasieskola '!$C:$V,'Överblick (Arbetsområde) '!E$13,FALSE))</f>
        <v>0</v>
      </c>
      <c r="F84" s="71" t="str">
        <f>_xlfn.IFNA(VLOOKUP($A84,Grundskola!$C:$V,'Överblick (Arbetsområde) '!F$13,FALSE),VLOOKUP($A84,'Gymnasieskola '!$C:$V,'Överblick (Arbetsområde) '!F$13,FALSE))</f>
        <v>Ingen brist</v>
      </c>
      <c r="G84" s="71" t="str">
        <f>_xlfn.IFNA(VLOOKUP($A84,Grundskola!$C:$V,'Överblick (Arbetsområde) '!G$13,FALSE),VLOOKUP($A84,'Gymnasieskola '!$C:$V,'Överblick (Arbetsområde) '!G$13,FALSE))</f>
        <v>Ingen brist</v>
      </c>
      <c r="H84" s="71" t="str">
        <f>_xlfn.IFNA(VLOOKUP($A84,Grundskola!$C:$V,'Överblick (Arbetsområde) '!H$13,FALSE),VLOOKUP($A84,'Gymnasieskola '!$C:$V,'Överblick (Arbetsområde) '!H$13,FALSE))</f>
        <v>Ingen brist</v>
      </c>
      <c r="I84" s="71" t="str">
        <f>_xlfn.IFNA(VLOOKUP($A84,Grundskola!$C:$V,'Överblick (Arbetsområde) '!I$13,FALSE),VLOOKUP($A84,'Gymnasieskola '!$C:$V,'Överblick (Arbetsområde) '!I$13,FALSE))</f>
        <v>Ingen brist</v>
      </c>
    </row>
    <row r="85" spans="1:9" x14ac:dyDescent="0.3">
      <c r="A85" s="47" t="s">
        <v>221</v>
      </c>
      <c r="B85" s="47" t="s">
        <v>676</v>
      </c>
      <c r="C85" s="47" t="str">
        <f>_xlfn.IFNA(VLOOKUP($A85,Grundskola!$C:$V,'Överblick (Arbetsområde) '!C$13,FALSE),VLOOKUP($A85,'Gymnasieskola '!$C:$V,'Överblick (Arbetsområde) '!C$13,FALSE))</f>
        <v>Vesterhavsskolan</v>
      </c>
      <c r="D85" s="47" t="str">
        <f>_xlfn.IFNA(VLOOKUP($A85,Grundskola!$C:$V,'Överblick (Arbetsområde) '!D$13,FALSE),VLOOKUP($A85,'Gymnasieskola '!$C:$V,'Överblick (Arbetsområde) '!D$13,FALSE))</f>
        <v>Enskild en enhet</v>
      </c>
      <c r="E85" s="69">
        <f>_xlfn.IFNA(VLOOKUP($A85,Grundskola!$C:$V,'Överblick (Arbetsområde) '!E$13,FALSE),VLOOKUP($A85,'Gymnasieskola '!$C:$V,'Överblick (Arbetsområde) '!E$13,FALSE))</f>
        <v>0</v>
      </c>
      <c r="F85" s="71" t="str">
        <f>_xlfn.IFNA(VLOOKUP($A85,Grundskola!$C:$V,'Överblick (Arbetsområde) '!F$13,FALSE),VLOOKUP($A85,'Gymnasieskola '!$C:$V,'Överblick (Arbetsområde) '!F$13,FALSE))</f>
        <v>Ingen brist</v>
      </c>
      <c r="G85" s="71" t="str">
        <f>_xlfn.IFNA(VLOOKUP($A85,Grundskola!$C:$V,'Överblick (Arbetsområde) '!G$13,FALSE),VLOOKUP($A85,'Gymnasieskola '!$C:$V,'Överblick (Arbetsområde) '!G$13,FALSE))</f>
        <v>Ingen brist</v>
      </c>
      <c r="H85" s="71" t="str">
        <f>_xlfn.IFNA(VLOOKUP($A85,Grundskola!$C:$V,'Överblick (Arbetsområde) '!H$13,FALSE),VLOOKUP($A85,'Gymnasieskola '!$C:$V,'Överblick (Arbetsområde) '!H$13,FALSE))</f>
        <v>Ingen brist</v>
      </c>
      <c r="I85" s="71" t="str">
        <f>_xlfn.IFNA(VLOOKUP($A85,Grundskola!$C:$V,'Överblick (Arbetsområde) '!I$13,FALSE),VLOOKUP($A85,'Gymnasieskola '!$C:$V,'Överblick (Arbetsområde) '!I$13,FALSE))</f>
        <v>Ingen brist</v>
      </c>
    </row>
    <row r="86" spans="1:9" x14ac:dyDescent="0.3">
      <c r="A86" s="47" t="s">
        <v>222</v>
      </c>
      <c r="B86" s="47" t="s">
        <v>676</v>
      </c>
      <c r="C86" s="47" t="str">
        <f>_xlfn.IFNA(VLOOKUP($A86,Grundskola!$C:$V,'Överblick (Arbetsområde) '!C$13,FALSE),VLOOKUP($A86,'Gymnasieskola '!$C:$V,'Överblick (Arbetsområde) '!C$13,FALSE))</f>
        <v>Tofthagaskolan</v>
      </c>
      <c r="D86" s="47" t="str">
        <f>_xlfn.IFNA(VLOOKUP($A86,Grundskola!$C:$V,'Överblick (Arbetsområde) '!D$13,FALSE),VLOOKUP($A86,'Gymnasieskola '!$C:$V,'Överblick (Arbetsområde) '!D$13,FALSE))</f>
        <v>Enskild en enhet</v>
      </c>
      <c r="E86" s="69">
        <f>_xlfn.IFNA(VLOOKUP($A86,Grundskola!$C:$V,'Överblick (Arbetsområde) '!E$13,FALSE),VLOOKUP($A86,'Gymnasieskola '!$C:$V,'Överblick (Arbetsområde) '!E$13,FALSE))</f>
        <v>2</v>
      </c>
      <c r="F86" s="71" t="str">
        <f>_xlfn.IFNA(VLOOKUP($A86,Grundskola!$C:$V,'Överblick (Arbetsområde) '!F$13,FALSE),VLOOKUP($A86,'Gymnasieskola '!$C:$V,'Överblick (Arbetsområde) '!F$13,FALSE))</f>
        <v>Ingen brist</v>
      </c>
      <c r="G86" s="71" t="str">
        <f>_xlfn.IFNA(VLOOKUP($A86,Grundskola!$C:$V,'Överblick (Arbetsområde) '!G$13,FALSE),VLOOKUP($A86,'Gymnasieskola '!$C:$V,'Överblick (Arbetsområde) '!G$13,FALSE))</f>
        <v>Ingen brist</v>
      </c>
      <c r="H86" s="71" t="str">
        <f>_xlfn.IFNA(VLOOKUP($A86,Grundskola!$C:$V,'Överblick (Arbetsområde) '!H$13,FALSE),VLOOKUP($A86,'Gymnasieskola '!$C:$V,'Överblick (Arbetsområde) '!H$13,FALSE))</f>
        <v>Föreläggande</v>
      </c>
      <c r="I86" s="71" t="str">
        <f>_xlfn.IFNA(VLOOKUP($A86,Grundskola!$C:$V,'Överblick (Arbetsområde) '!I$13,FALSE),VLOOKUP($A86,'Gymnasieskola '!$C:$V,'Överblick (Arbetsområde) '!I$13,FALSE))</f>
        <v>Föreläggande</v>
      </c>
    </row>
    <row r="87" spans="1:9" x14ac:dyDescent="0.3">
      <c r="A87" s="47" t="s">
        <v>223</v>
      </c>
      <c r="B87" s="47" t="s">
        <v>676</v>
      </c>
      <c r="C87" s="47" t="str">
        <f>_xlfn.IFNA(VLOOKUP($A87,Grundskola!$C:$V,'Överblick (Arbetsområde) '!C$13,FALSE),VLOOKUP($A87,'Gymnasieskola '!$C:$V,'Överblick (Arbetsområde) '!C$13,FALSE))</f>
        <v>Vejbystrands skola</v>
      </c>
      <c r="D87" s="47" t="str">
        <f>_xlfn.IFNA(VLOOKUP($A87,Grundskola!$C:$V,'Överblick (Arbetsområde) '!D$13,FALSE),VLOOKUP($A87,'Gymnasieskola '!$C:$V,'Överblick (Arbetsområde) '!D$13,FALSE))</f>
        <v>Enskild en enhet</v>
      </c>
      <c r="E87" s="69">
        <f>_xlfn.IFNA(VLOOKUP($A87,Grundskola!$C:$V,'Överblick (Arbetsområde) '!E$13,FALSE),VLOOKUP($A87,'Gymnasieskola '!$C:$V,'Överblick (Arbetsområde) '!E$13,FALSE))</f>
        <v>0</v>
      </c>
      <c r="F87" s="71" t="str">
        <f>_xlfn.IFNA(VLOOKUP($A87,Grundskola!$C:$V,'Överblick (Arbetsområde) '!F$13,FALSE),VLOOKUP($A87,'Gymnasieskola '!$C:$V,'Överblick (Arbetsområde) '!F$13,FALSE))</f>
        <v>Ingen brist</v>
      </c>
      <c r="G87" s="71" t="str">
        <f>_xlfn.IFNA(VLOOKUP($A87,Grundskola!$C:$V,'Överblick (Arbetsområde) '!G$13,FALSE),VLOOKUP($A87,'Gymnasieskola '!$C:$V,'Överblick (Arbetsområde) '!G$13,FALSE))</f>
        <v>Ingen brist</v>
      </c>
      <c r="H87" s="71" t="str">
        <f>_xlfn.IFNA(VLOOKUP($A87,Grundskola!$C:$V,'Överblick (Arbetsområde) '!H$13,FALSE),VLOOKUP($A87,'Gymnasieskola '!$C:$V,'Överblick (Arbetsområde) '!H$13,FALSE))</f>
        <v>Ingen brist</v>
      </c>
      <c r="I87" s="71" t="str">
        <f>_xlfn.IFNA(VLOOKUP($A87,Grundskola!$C:$V,'Överblick (Arbetsområde) '!I$13,FALSE),VLOOKUP($A87,'Gymnasieskola '!$C:$V,'Överblick (Arbetsområde) '!I$13,FALSE))</f>
        <v>Ingen brist</v>
      </c>
    </row>
    <row r="88" spans="1:9" x14ac:dyDescent="0.3">
      <c r="A88" s="47" t="s">
        <v>224</v>
      </c>
      <c r="B88" s="47" t="s">
        <v>676</v>
      </c>
      <c r="C88" s="47" t="str">
        <f>_xlfn.IFNA(VLOOKUP($A88,Grundskola!$C:$V,'Överblick (Arbetsområde) '!C$13,FALSE),VLOOKUP($A88,'Gymnasieskola '!$C:$V,'Överblick (Arbetsområde) '!C$13,FALSE))</f>
        <v>Båstad Montessoriskola Asken</v>
      </c>
      <c r="D88" s="47" t="str">
        <f>_xlfn.IFNA(VLOOKUP($A88,Grundskola!$C:$V,'Överblick (Arbetsområde) '!D$13,FALSE),VLOOKUP($A88,'Gymnasieskola '!$C:$V,'Överblick (Arbetsområde) '!D$13,FALSE))</f>
        <v>Enskild en enhet</v>
      </c>
      <c r="E88" s="69">
        <f>_xlfn.IFNA(VLOOKUP($A88,Grundskola!$C:$V,'Överblick (Arbetsområde) '!E$13,FALSE),VLOOKUP($A88,'Gymnasieskola '!$C:$V,'Överblick (Arbetsområde) '!E$13,FALSE))</f>
        <v>0</v>
      </c>
      <c r="F88" s="71" t="str">
        <f>_xlfn.IFNA(VLOOKUP($A88,Grundskola!$C:$V,'Överblick (Arbetsområde) '!F$13,FALSE),VLOOKUP($A88,'Gymnasieskola '!$C:$V,'Överblick (Arbetsområde) '!F$13,FALSE))</f>
        <v>Ingen brist</v>
      </c>
      <c r="G88" s="71" t="str">
        <f>_xlfn.IFNA(VLOOKUP($A88,Grundskola!$C:$V,'Överblick (Arbetsområde) '!G$13,FALSE),VLOOKUP($A88,'Gymnasieskola '!$C:$V,'Överblick (Arbetsområde) '!G$13,FALSE))</f>
        <v>Ingen brist</v>
      </c>
      <c r="H88" s="71" t="str">
        <f>_xlfn.IFNA(VLOOKUP($A88,Grundskola!$C:$V,'Överblick (Arbetsområde) '!H$13,FALSE),VLOOKUP($A88,'Gymnasieskola '!$C:$V,'Överblick (Arbetsområde) '!H$13,FALSE))</f>
        <v>Ingen brist</v>
      </c>
      <c r="I88" s="71" t="str">
        <f>_xlfn.IFNA(VLOOKUP($A88,Grundskola!$C:$V,'Överblick (Arbetsområde) '!I$13,FALSE),VLOOKUP($A88,'Gymnasieskola '!$C:$V,'Överblick (Arbetsområde) '!I$13,FALSE))</f>
        <v>Ingen brist</v>
      </c>
    </row>
    <row r="89" spans="1:9" x14ac:dyDescent="0.3">
      <c r="A89" s="47" t="s">
        <v>225</v>
      </c>
      <c r="B89" s="47" t="s">
        <v>676</v>
      </c>
      <c r="C89" s="47" t="str">
        <f>_xlfn.IFNA(VLOOKUP($A89,Grundskola!$C:$V,'Överblick (Arbetsområde) '!C$13,FALSE),VLOOKUP($A89,'Gymnasieskola '!$C:$V,'Överblick (Arbetsområde) '!C$13,FALSE))</f>
        <v>Sjöstjärneskolan</v>
      </c>
      <c r="D89" s="47" t="str">
        <f>_xlfn.IFNA(VLOOKUP($A89,Grundskola!$C:$V,'Överblick (Arbetsområde) '!D$13,FALSE),VLOOKUP($A89,'Gymnasieskola '!$C:$V,'Överblick (Arbetsområde) '!D$13,FALSE))</f>
        <v>Enskild en enhet</v>
      </c>
      <c r="E89" s="69">
        <f>_xlfn.IFNA(VLOOKUP($A89,Grundskola!$C:$V,'Överblick (Arbetsområde) '!E$13,FALSE),VLOOKUP($A89,'Gymnasieskola '!$C:$V,'Överblick (Arbetsområde) '!E$13,FALSE))</f>
        <v>1</v>
      </c>
      <c r="F89" s="71" t="str">
        <f>_xlfn.IFNA(VLOOKUP($A89,Grundskola!$C:$V,'Överblick (Arbetsområde) '!F$13,FALSE),VLOOKUP($A89,'Gymnasieskola '!$C:$V,'Överblick (Arbetsområde) '!F$13,FALSE))</f>
        <v>Ingen brist</v>
      </c>
      <c r="G89" s="71" t="str">
        <f>_xlfn.IFNA(VLOOKUP($A89,Grundskola!$C:$V,'Överblick (Arbetsområde) '!G$13,FALSE),VLOOKUP($A89,'Gymnasieskola '!$C:$V,'Överblick (Arbetsområde) '!G$13,FALSE))</f>
        <v>Ingen brist</v>
      </c>
      <c r="H89" s="71" t="str">
        <f>_xlfn.IFNA(VLOOKUP($A89,Grundskola!$C:$V,'Överblick (Arbetsområde) '!H$13,FALSE),VLOOKUP($A89,'Gymnasieskola '!$C:$V,'Överblick (Arbetsområde) '!H$13,FALSE))</f>
        <v>Föreläggande</v>
      </c>
      <c r="I89" s="71" t="str">
        <f>_xlfn.IFNA(VLOOKUP($A89,Grundskola!$C:$V,'Överblick (Arbetsområde) '!I$13,FALSE),VLOOKUP($A89,'Gymnasieskola '!$C:$V,'Överblick (Arbetsområde) '!I$13,FALSE))</f>
        <v>Ingen brist</v>
      </c>
    </row>
    <row r="90" spans="1:9" x14ac:dyDescent="0.3">
      <c r="A90" s="47" t="s">
        <v>226</v>
      </c>
      <c r="B90" s="47" t="s">
        <v>676</v>
      </c>
      <c r="C90" s="47" t="str">
        <f>_xlfn.IFNA(VLOOKUP($A90,Grundskola!$C:$V,'Överblick (Arbetsområde) '!C$13,FALSE),VLOOKUP($A90,'Gymnasieskola '!$C:$V,'Överblick (Arbetsområde) '!C$13,FALSE))</f>
        <v>I Ur och Skur Mullebo</v>
      </c>
      <c r="D90" s="47" t="str">
        <f>_xlfn.IFNA(VLOOKUP($A90,Grundskola!$C:$V,'Överblick (Arbetsområde) '!D$13,FALSE),VLOOKUP($A90,'Gymnasieskola '!$C:$V,'Överblick (Arbetsområde) '!D$13,FALSE))</f>
        <v>Enskild en enhet</v>
      </c>
      <c r="E90" s="69">
        <f>_xlfn.IFNA(VLOOKUP($A90,Grundskola!$C:$V,'Överblick (Arbetsområde) '!E$13,FALSE),VLOOKUP($A90,'Gymnasieskola '!$C:$V,'Överblick (Arbetsområde) '!E$13,FALSE))</f>
        <v>1</v>
      </c>
      <c r="F90" s="71" t="str">
        <f>_xlfn.IFNA(VLOOKUP($A90,Grundskola!$C:$V,'Överblick (Arbetsområde) '!F$13,FALSE),VLOOKUP($A90,'Gymnasieskola '!$C:$V,'Överblick (Arbetsområde) '!F$13,FALSE))</f>
        <v>Ingen brist</v>
      </c>
      <c r="G90" s="71" t="str">
        <f>_xlfn.IFNA(VLOOKUP($A90,Grundskola!$C:$V,'Överblick (Arbetsområde) '!G$13,FALSE),VLOOKUP($A90,'Gymnasieskola '!$C:$V,'Överblick (Arbetsområde) '!G$13,FALSE))</f>
        <v>Ingen brist</v>
      </c>
      <c r="H90" s="71" t="str">
        <f>_xlfn.IFNA(VLOOKUP($A90,Grundskola!$C:$V,'Överblick (Arbetsområde) '!H$13,FALSE),VLOOKUP($A90,'Gymnasieskola '!$C:$V,'Överblick (Arbetsområde) '!H$13,FALSE))</f>
        <v>Föreläggande</v>
      </c>
      <c r="I90" s="71" t="str">
        <f>_xlfn.IFNA(VLOOKUP($A90,Grundskola!$C:$V,'Överblick (Arbetsområde) '!I$13,FALSE),VLOOKUP($A90,'Gymnasieskola '!$C:$V,'Överblick (Arbetsområde) '!I$13,FALSE))</f>
        <v>Ingen brist</v>
      </c>
    </row>
    <row r="91" spans="1:9" x14ac:dyDescent="0.3">
      <c r="A91" s="47" t="s">
        <v>227</v>
      </c>
      <c r="B91" s="47" t="s">
        <v>676</v>
      </c>
      <c r="C91" s="47" t="str">
        <f>_xlfn.IFNA(VLOOKUP($A91,Grundskola!$C:$V,'Överblick (Arbetsområde) '!C$13,FALSE),VLOOKUP($A91,'Gymnasieskola '!$C:$V,'Överblick (Arbetsområde) '!C$13,FALSE))</f>
        <v>Rodrets friskola</v>
      </c>
      <c r="D91" s="47" t="str">
        <f>_xlfn.IFNA(VLOOKUP($A91,Grundskola!$C:$V,'Överblick (Arbetsområde) '!D$13,FALSE),VLOOKUP($A91,'Gymnasieskola '!$C:$V,'Överblick (Arbetsområde) '!D$13,FALSE))</f>
        <v>Enskild en enhet</v>
      </c>
      <c r="E91" s="69">
        <f>_xlfn.IFNA(VLOOKUP($A91,Grundskola!$C:$V,'Överblick (Arbetsområde) '!E$13,FALSE),VLOOKUP($A91,'Gymnasieskola '!$C:$V,'Överblick (Arbetsområde) '!E$13,FALSE))</f>
        <v>0</v>
      </c>
      <c r="F91" s="71" t="str">
        <f>_xlfn.IFNA(VLOOKUP($A91,Grundskola!$C:$V,'Överblick (Arbetsområde) '!F$13,FALSE),VLOOKUP($A91,'Gymnasieskola '!$C:$V,'Överblick (Arbetsområde) '!F$13,FALSE))</f>
        <v>Ingen brist</v>
      </c>
      <c r="G91" s="71" t="str">
        <f>_xlfn.IFNA(VLOOKUP($A91,Grundskola!$C:$V,'Överblick (Arbetsområde) '!G$13,FALSE),VLOOKUP($A91,'Gymnasieskola '!$C:$V,'Överblick (Arbetsområde) '!G$13,FALSE))</f>
        <v>Ingen brist</v>
      </c>
      <c r="H91" s="71" t="str">
        <f>_xlfn.IFNA(VLOOKUP($A91,Grundskola!$C:$V,'Överblick (Arbetsområde) '!H$13,FALSE),VLOOKUP($A91,'Gymnasieskola '!$C:$V,'Överblick (Arbetsområde) '!H$13,FALSE))</f>
        <v>Ingen brist</v>
      </c>
      <c r="I91" s="71" t="str">
        <f>_xlfn.IFNA(VLOOKUP($A91,Grundskola!$C:$V,'Överblick (Arbetsområde) '!I$13,FALSE),VLOOKUP($A91,'Gymnasieskola '!$C:$V,'Överblick (Arbetsområde) '!I$13,FALSE))</f>
        <v>Ingen brist</v>
      </c>
    </row>
    <row r="92" spans="1:9" x14ac:dyDescent="0.3">
      <c r="A92" s="47" t="s">
        <v>228</v>
      </c>
      <c r="B92" s="47" t="s">
        <v>676</v>
      </c>
      <c r="C92" s="47" t="str">
        <f>_xlfn.IFNA(VLOOKUP($A92,Grundskola!$C:$V,'Överblick (Arbetsområde) '!C$13,FALSE),VLOOKUP($A92,'Gymnasieskola '!$C:$V,'Överblick (Arbetsområde) '!C$13,FALSE))</f>
        <v>Söderby friskola</v>
      </c>
      <c r="D92" s="47" t="str">
        <f>_xlfn.IFNA(VLOOKUP($A92,Grundskola!$C:$V,'Överblick (Arbetsområde) '!D$13,FALSE),VLOOKUP($A92,'Gymnasieskola '!$C:$V,'Överblick (Arbetsområde) '!D$13,FALSE))</f>
        <v>Enskild en enhet</v>
      </c>
      <c r="E92" s="69">
        <f>_xlfn.IFNA(VLOOKUP($A92,Grundskola!$C:$V,'Överblick (Arbetsområde) '!E$13,FALSE),VLOOKUP($A92,'Gymnasieskola '!$C:$V,'Överblick (Arbetsområde) '!E$13,FALSE))</f>
        <v>0</v>
      </c>
      <c r="F92" s="71" t="str">
        <f>_xlfn.IFNA(VLOOKUP($A92,Grundskola!$C:$V,'Överblick (Arbetsområde) '!F$13,FALSE),VLOOKUP($A92,'Gymnasieskola '!$C:$V,'Överblick (Arbetsområde) '!F$13,FALSE))</f>
        <v>Ingen brist</v>
      </c>
      <c r="G92" s="71" t="str">
        <f>_xlfn.IFNA(VLOOKUP($A92,Grundskola!$C:$V,'Överblick (Arbetsområde) '!G$13,FALSE),VLOOKUP($A92,'Gymnasieskola '!$C:$V,'Överblick (Arbetsområde) '!G$13,FALSE))</f>
        <v>Ingen brist</v>
      </c>
      <c r="H92" s="71" t="str">
        <f>_xlfn.IFNA(VLOOKUP($A92,Grundskola!$C:$V,'Överblick (Arbetsområde) '!H$13,FALSE),VLOOKUP($A92,'Gymnasieskola '!$C:$V,'Överblick (Arbetsområde) '!H$13,FALSE))</f>
        <v>Ingen brist</v>
      </c>
      <c r="I92" s="71" t="str">
        <f>_xlfn.IFNA(VLOOKUP($A92,Grundskola!$C:$V,'Överblick (Arbetsområde) '!I$13,FALSE),VLOOKUP($A92,'Gymnasieskola '!$C:$V,'Överblick (Arbetsområde) '!I$13,FALSE))</f>
        <v>Ingen brist</v>
      </c>
    </row>
    <row r="93" spans="1:9" x14ac:dyDescent="0.3">
      <c r="A93" s="47" t="s">
        <v>229</v>
      </c>
      <c r="B93" s="47" t="s">
        <v>676</v>
      </c>
      <c r="C93" s="47" t="str">
        <f>_xlfn.IFNA(VLOOKUP($A93,Grundskola!$C:$V,'Överblick (Arbetsområde) '!C$13,FALSE),VLOOKUP($A93,'Gymnasieskola '!$C:$V,'Överblick (Arbetsområde) '!C$13,FALSE))</f>
        <v>Friskolan Vintergatan</v>
      </c>
      <c r="D93" s="47" t="str">
        <f>_xlfn.IFNA(VLOOKUP($A93,Grundskola!$C:$V,'Överblick (Arbetsområde) '!D$13,FALSE),VLOOKUP($A93,'Gymnasieskola '!$C:$V,'Överblick (Arbetsområde) '!D$13,FALSE))</f>
        <v>Enskild en enhet</v>
      </c>
      <c r="E93" s="69">
        <f>_xlfn.IFNA(VLOOKUP($A93,Grundskola!$C:$V,'Överblick (Arbetsområde) '!E$13,FALSE),VLOOKUP($A93,'Gymnasieskola '!$C:$V,'Överblick (Arbetsområde) '!E$13,FALSE))</f>
        <v>3</v>
      </c>
      <c r="F93" s="71" t="str">
        <f>_xlfn.IFNA(VLOOKUP($A93,Grundskola!$C:$V,'Överblick (Arbetsområde) '!F$13,FALSE),VLOOKUP($A93,'Gymnasieskola '!$C:$V,'Överblick (Arbetsområde) '!F$13,FALSE))</f>
        <v>Föreläggande</v>
      </c>
      <c r="G93" s="71" t="str">
        <f>_xlfn.IFNA(VLOOKUP($A93,Grundskola!$C:$V,'Överblick (Arbetsområde) '!G$13,FALSE),VLOOKUP($A93,'Gymnasieskola '!$C:$V,'Överblick (Arbetsområde) '!G$13,FALSE))</f>
        <v>Föreläggande</v>
      </c>
      <c r="H93" s="71" t="str">
        <f>_xlfn.IFNA(VLOOKUP($A93,Grundskola!$C:$V,'Överblick (Arbetsområde) '!H$13,FALSE),VLOOKUP($A93,'Gymnasieskola '!$C:$V,'Överblick (Arbetsområde) '!H$13,FALSE))</f>
        <v>Föreläggande</v>
      </c>
      <c r="I93" s="71" t="str">
        <f>_xlfn.IFNA(VLOOKUP($A93,Grundskola!$C:$V,'Överblick (Arbetsområde) '!I$13,FALSE),VLOOKUP($A93,'Gymnasieskola '!$C:$V,'Överblick (Arbetsområde) '!I$13,FALSE))</f>
        <v>Ingen brist</v>
      </c>
    </row>
    <row r="94" spans="1:9" x14ac:dyDescent="0.3">
      <c r="A94" s="47" t="s">
        <v>230</v>
      </c>
      <c r="B94" s="47" t="s">
        <v>676</v>
      </c>
      <c r="C94" s="47" t="str">
        <f>_xlfn.IFNA(VLOOKUP($A94,Grundskola!$C:$V,'Överblick (Arbetsområde) '!C$13,FALSE),VLOOKUP($A94,'Gymnasieskola '!$C:$V,'Överblick (Arbetsområde) '!C$13,FALSE))</f>
        <v>Tankeborgen Svartlå Fria</v>
      </c>
      <c r="D94" s="47" t="str">
        <f>_xlfn.IFNA(VLOOKUP($A94,Grundskola!$C:$V,'Överblick (Arbetsområde) '!D$13,FALSE),VLOOKUP($A94,'Gymnasieskola '!$C:$V,'Överblick (Arbetsområde) '!D$13,FALSE))</f>
        <v>Enskild en enhet</v>
      </c>
      <c r="E94" s="69">
        <f>_xlfn.IFNA(VLOOKUP($A94,Grundskola!$C:$V,'Överblick (Arbetsområde) '!E$13,FALSE),VLOOKUP($A94,'Gymnasieskola '!$C:$V,'Överblick (Arbetsområde) '!E$13,FALSE))</f>
        <v>0</v>
      </c>
      <c r="F94" s="71" t="str">
        <f>_xlfn.IFNA(VLOOKUP($A94,Grundskola!$C:$V,'Överblick (Arbetsområde) '!F$13,FALSE),VLOOKUP($A94,'Gymnasieskola '!$C:$V,'Överblick (Arbetsområde) '!F$13,FALSE))</f>
        <v>Ingen brist</v>
      </c>
      <c r="G94" s="71" t="str">
        <f>_xlfn.IFNA(VLOOKUP($A94,Grundskola!$C:$V,'Överblick (Arbetsområde) '!G$13,FALSE),VLOOKUP($A94,'Gymnasieskola '!$C:$V,'Överblick (Arbetsområde) '!G$13,FALSE))</f>
        <v>Ingen brist</v>
      </c>
      <c r="H94" s="71" t="str">
        <f>_xlfn.IFNA(VLOOKUP($A94,Grundskola!$C:$V,'Överblick (Arbetsområde) '!H$13,FALSE),VLOOKUP($A94,'Gymnasieskola '!$C:$V,'Överblick (Arbetsområde) '!H$13,FALSE))</f>
        <v>Ingen brist</v>
      </c>
      <c r="I94" s="71" t="str">
        <f>_xlfn.IFNA(VLOOKUP($A94,Grundskola!$C:$V,'Överblick (Arbetsområde) '!I$13,FALSE),VLOOKUP($A94,'Gymnasieskola '!$C:$V,'Överblick (Arbetsområde) '!I$13,FALSE))</f>
        <v>Ingen brist</v>
      </c>
    </row>
    <row r="95" spans="1:9" x14ac:dyDescent="0.3">
      <c r="A95" s="47" t="s">
        <v>231</v>
      </c>
      <c r="B95" s="47" t="s">
        <v>676</v>
      </c>
      <c r="C95" s="47" t="str">
        <f>_xlfn.IFNA(VLOOKUP($A95,Grundskola!$C:$V,'Överblick (Arbetsområde) '!C$13,FALSE),VLOOKUP($A95,'Gymnasieskola '!$C:$V,'Överblick (Arbetsområde) '!C$13,FALSE))</f>
        <v>Fria Emilia</v>
      </c>
      <c r="D95" s="47" t="str">
        <f>_xlfn.IFNA(VLOOKUP($A95,Grundskola!$C:$V,'Överblick (Arbetsområde) '!D$13,FALSE),VLOOKUP($A95,'Gymnasieskola '!$C:$V,'Överblick (Arbetsområde) '!D$13,FALSE))</f>
        <v>Enskild en enhet</v>
      </c>
      <c r="E95" s="69">
        <f>_xlfn.IFNA(VLOOKUP($A95,Grundskola!$C:$V,'Överblick (Arbetsområde) '!E$13,FALSE),VLOOKUP($A95,'Gymnasieskola '!$C:$V,'Överblick (Arbetsområde) '!E$13,FALSE))</f>
        <v>1</v>
      </c>
      <c r="F95" s="71" t="str">
        <f>_xlfn.IFNA(VLOOKUP($A95,Grundskola!$C:$V,'Överblick (Arbetsområde) '!F$13,FALSE),VLOOKUP($A95,'Gymnasieskola '!$C:$V,'Överblick (Arbetsområde) '!F$13,FALSE))</f>
        <v>Ingen brist</v>
      </c>
      <c r="G95" s="71" t="str">
        <f>_xlfn.IFNA(VLOOKUP($A95,Grundskola!$C:$V,'Överblick (Arbetsområde) '!G$13,FALSE),VLOOKUP($A95,'Gymnasieskola '!$C:$V,'Överblick (Arbetsområde) '!G$13,FALSE))</f>
        <v>Föreläggande</v>
      </c>
      <c r="H95" s="71" t="str">
        <f>_xlfn.IFNA(VLOOKUP($A95,Grundskola!$C:$V,'Överblick (Arbetsområde) '!H$13,FALSE),VLOOKUP($A95,'Gymnasieskola '!$C:$V,'Överblick (Arbetsområde) '!H$13,FALSE))</f>
        <v>Ingen brist</v>
      </c>
      <c r="I95" s="71" t="str">
        <f>_xlfn.IFNA(VLOOKUP($A95,Grundskola!$C:$V,'Överblick (Arbetsområde) '!I$13,FALSE),VLOOKUP($A95,'Gymnasieskola '!$C:$V,'Överblick (Arbetsområde) '!I$13,FALSE))</f>
        <v>Ingen brist</v>
      </c>
    </row>
    <row r="96" spans="1:9" x14ac:dyDescent="0.3">
      <c r="A96" s="47" t="s">
        <v>232</v>
      </c>
      <c r="B96" s="47" t="s">
        <v>676</v>
      </c>
      <c r="C96" s="47" t="str">
        <f>_xlfn.IFNA(VLOOKUP($A96,Grundskola!$C:$V,'Överblick (Arbetsområde) '!C$13,FALSE),VLOOKUP($A96,'Gymnasieskola '!$C:$V,'Överblick (Arbetsområde) '!C$13,FALSE))</f>
        <v>I Ur och Skur sk Skattkammarön</v>
      </c>
      <c r="D96" s="47" t="str">
        <f>_xlfn.IFNA(VLOOKUP($A96,Grundskola!$C:$V,'Överblick (Arbetsområde) '!D$13,FALSE),VLOOKUP($A96,'Gymnasieskola '!$C:$V,'Överblick (Arbetsområde) '!D$13,FALSE))</f>
        <v>Enskild en enhet</v>
      </c>
      <c r="E96" s="69">
        <f>_xlfn.IFNA(VLOOKUP($A96,Grundskola!$C:$V,'Överblick (Arbetsområde) '!E$13,FALSE),VLOOKUP($A96,'Gymnasieskola '!$C:$V,'Överblick (Arbetsområde) '!E$13,FALSE))</f>
        <v>0</v>
      </c>
      <c r="F96" s="71" t="str">
        <f>_xlfn.IFNA(VLOOKUP($A96,Grundskola!$C:$V,'Överblick (Arbetsområde) '!F$13,FALSE),VLOOKUP($A96,'Gymnasieskola '!$C:$V,'Överblick (Arbetsområde) '!F$13,FALSE))</f>
        <v>Ingen brist</v>
      </c>
      <c r="G96" s="71" t="str">
        <f>_xlfn.IFNA(VLOOKUP($A96,Grundskola!$C:$V,'Överblick (Arbetsområde) '!G$13,FALSE),VLOOKUP($A96,'Gymnasieskola '!$C:$V,'Överblick (Arbetsområde) '!G$13,FALSE))</f>
        <v>Ingen brist</v>
      </c>
      <c r="H96" s="71" t="str">
        <f>_xlfn.IFNA(VLOOKUP($A96,Grundskola!$C:$V,'Överblick (Arbetsområde) '!H$13,FALSE),VLOOKUP($A96,'Gymnasieskola '!$C:$V,'Överblick (Arbetsområde) '!H$13,FALSE))</f>
        <v>Ingen brist</v>
      </c>
      <c r="I96" s="71" t="str">
        <f>_xlfn.IFNA(VLOOKUP($A96,Grundskola!$C:$V,'Överblick (Arbetsområde) '!I$13,FALSE),VLOOKUP($A96,'Gymnasieskola '!$C:$V,'Överblick (Arbetsområde) '!I$13,FALSE))</f>
        <v>Ingen brist</v>
      </c>
    </row>
    <row r="97" spans="1:9" x14ac:dyDescent="0.3">
      <c r="A97" s="47" t="s">
        <v>233</v>
      </c>
      <c r="B97" s="47" t="s">
        <v>676</v>
      </c>
      <c r="C97" s="47" t="str">
        <f>_xlfn.IFNA(VLOOKUP($A97,Grundskola!$C:$V,'Överblick (Arbetsområde) '!C$13,FALSE),VLOOKUP($A97,'Gymnasieskola '!$C:$V,'Överblick (Arbetsområde) '!C$13,FALSE))</f>
        <v>Båtbacken</v>
      </c>
      <c r="D97" s="47" t="str">
        <f>_xlfn.IFNA(VLOOKUP($A97,Grundskola!$C:$V,'Överblick (Arbetsområde) '!D$13,FALSE),VLOOKUP($A97,'Gymnasieskola '!$C:$V,'Överblick (Arbetsområde) '!D$13,FALSE))</f>
        <v>Enskild en enhet</v>
      </c>
      <c r="E97" s="69">
        <f>_xlfn.IFNA(VLOOKUP($A97,Grundskola!$C:$V,'Överblick (Arbetsområde) '!E$13,FALSE),VLOOKUP($A97,'Gymnasieskola '!$C:$V,'Överblick (Arbetsområde) '!E$13,FALSE))</f>
        <v>0</v>
      </c>
      <c r="F97" s="71" t="str">
        <f>_xlfn.IFNA(VLOOKUP($A97,Grundskola!$C:$V,'Överblick (Arbetsområde) '!F$13,FALSE),VLOOKUP($A97,'Gymnasieskola '!$C:$V,'Överblick (Arbetsområde) '!F$13,FALSE))</f>
        <v>Ingen brist</v>
      </c>
      <c r="G97" s="71" t="str">
        <f>_xlfn.IFNA(VLOOKUP($A97,Grundskola!$C:$V,'Överblick (Arbetsområde) '!G$13,FALSE),VLOOKUP($A97,'Gymnasieskola '!$C:$V,'Överblick (Arbetsområde) '!G$13,FALSE))</f>
        <v>Ingen brist</v>
      </c>
      <c r="H97" s="71" t="str">
        <f>_xlfn.IFNA(VLOOKUP($A97,Grundskola!$C:$V,'Överblick (Arbetsområde) '!H$13,FALSE),VLOOKUP($A97,'Gymnasieskola '!$C:$V,'Överblick (Arbetsområde) '!H$13,FALSE))</f>
        <v>Ingen brist</v>
      </c>
      <c r="I97" s="71" t="str">
        <f>_xlfn.IFNA(VLOOKUP($A97,Grundskola!$C:$V,'Överblick (Arbetsområde) '!I$13,FALSE),VLOOKUP($A97,'Gymnasieskola '!$C:$V,'Överblick (Arbetsområde) '!I$13,FALSE))</f>
        <v>Ingen brist</v>
      </c>
    </row>
    <row r="98" spans="1:9" x14ac:dyDescent="0.3">
      <c r="A98" s="47" t="s">
        <v>234</v>
      </c>
      <c r="B98" s="47" t="s">
        <v>676</v>
      </c>
      <c r="C98" s="47" t="str">
        <f>_xlfn.IFNA(VLOOKUP($A98,Grundskola!$C:$V,'Överblick (Arbetsområde) '!C$13,FALSE),VLOOKUP($A98,'Gymnasieskola '!$C:$V,'Överblick (Arbetsområde) '!C$13,FALSE))</f>
        <v>Torsö Skärgårdsskola</v>
      </c>
      <c r="D98" s="47" t="str">
        <f>_xlfn.IFNA(VLOOKUP($A98,Grundskola!$C:$V,'Överblick (Arbetsområde) '!D$13,FALSE),VLOOKUP($A98,'Gymnasieskola '!$C:$V,'Överblick (Arbetsområde) '!D$13,FALSE))</f>
        <v>Enskild en enhet</v>
      </c>
      <c r="E98" s="69">
        <f>_xlfn.IFNA(VLOOKUP($A98,Grundskola!$C:$V,'Överblick (Arbetsområde) '!E$13,FALSE),VLOOKUP($A98,'Gymnasieskola '!$C:$V,'Överblick (Arbetsområde) '!E$13,FALSE))</f>
        <v>0</v>
      </c>
      <c r="F98" s="71" t="str">
        <f>_xlfn.IFNA(VLOOKUP($A98,Grundskola!$C:$V,'Överblick (Arbetsområde) '!F$13,FALSE),VLOOKUP($A98,'Gymnasieskola '!$C:$V,'Överblick (Arbetsområde) '!F$13,FALSE))</f>
        <v>Ingen brist</v>
      </c>
      <c r="G98" s="71" t="str">
        <f>_xlfn.IFNA(VLOOKUP($A98,Grundskola!$C:$V,'Överblick (Arbetsområde) '!G$13,FALSE),VLOOKUP($A98,'Gymnasieskola '!$C:$V,'Överblick (Arbetsområde) '!G$13,FALSE))</f>
        <v>Ingen brist</v>
      </c>
      <c r="H98" s="71" t="str">
        <f>_xlfn.IFNA(VLOOKUP($A98,Grundskola!$C:$V,'Överblick (Arbetsområde) '!H$13,FALSE),VLOOKUP($A98,'Gymnasieskola '!$C:$V,'Överblick (Arbetsområde) '!H$13,FALSE))</f>
        <v>Ingen brist</v>
      </c>
      <c r="I98" s="71" t="str">
        <f>_xlfn.IFNA(VLOOKUP($A98,Grundskola!$C:$V,'Överblick (Arbetsområde) '!I$13,FALSE),VLOOKUP($A98,'Gymnasieskola '!$C:$V,'Överblick (Arbetsområde) '!I$13,FALSE))</f>
        <v>Ingen brist</v>
      </c>
    </row>
    <row r="99" spans="1:9" x14ac:dyDescent="0.3">
      <c r="A99" s="47" t="s">
        <v>235</v>
      </c>
      <c r="B99" s="47" t="s">
        <v>676</v>
      </c>
      <c r="C99" s="47" t="str">
        <f>_xlfn.IFNA(VLOOKUP($A99,Grundskola!$C:$V,'Överblick (Arbetsområde) '!C$13,FALSE),VLOOKUP($A99,'Gymnasieskola '!$C:$V,'Överblick (Arbetsområde) '!C$13,FALSE))</f>
        <v>Lingbygdens Friskola</v>
      </c>
      <c r="D99" s="47" t="str">
        <f>_xlfn.IFNA(VLOOKUP($A99,Grundskola!$C:$V,'Överblick (Arbetsområde) '!D$13,FALSE),VLOOKUP($A99,'Gymnasieskola '!$C:$V,'Överblick (Arbetsområde) '!D$13,FALSE))</f>
        <v>Enskild en enhet</v>
      </c>
      <c r="E99" s="69">
        <f>_xlfn.IFNA(VLOOKUP($A99,Grundskola!$C:$V,'Överblick (Arbetsområde) '!E$13,FALSE),VLOOKUP($A99,'Gymnasieskola '!$C:$V,'Överblick (Arbetsområde) '!E$13,FALSE))</f>
        <v>1</v>
      </c>
      <c r="F99" s="71" t="str">
        <f>_xlfn.IFNA(VLOOKUP($A99,Grundskola!$C:$V,'Överblick (Arbetsområde) '!F$13,FALSE),VLOOKUP($A99,'Gymnasieskola '!$C:$V,'Överblick (Arbetsområde) '!F$13,FALSE))</f>
        <v>Ingen brist</v>
      </c>
      <c r="G99" s="71" t="str">
        <f>_xlfn.IFNA(VLOOKUP($A99,Grundskola!$C:$V,'Överblick (Arbetsområde) '!G$13,FALSE),VLOOKUP($A99,'Gymnasieskola '!$C:$V,'Överblick (Arbetsområde) '!G$13,FALSE))</f>
        <v>Ingen brist</v>
      </c>
      <c r="H99" s="71" t="str">
        <f>_xlfn.IFNA(VLOOKUP($A99,Grundskola!$C:$V,'Överblick (Arbetsområde) '!H$13,FALSE),VLOOKUP($A99,'Gymnasieskola '!$C:$V,'Överblick (Arbetsområde) '!H$13,FALSE))</f>
        <v>Föreläggande</v>
      </c>
      <c r="I99" s="71" t="str">
        <f>_xlfn.IFNA(VLOOKUP($A99,Grundskola!$C:$V,'Överblick (Arbetsområde) '!I$13,FALSE),VLOOKUP($A99,'Gymnasieskola '!$C:$V,'Överblick (Arbetsområde) '!I$13,FALSE))</f>
        <v>Ingen brist</v>
      </c>
    </row>
    <row r="100" spans="1:9" x14ac:dyDescent="0.3">
      <c r="A100" s="47" t="s">
        <v>236</v>
      </c>
      <c r="B100" s="47" t="s">
        <v>676</v>
      </c>
      <c r="C100" s="47" t="str">
        <f>_xlfn.IFNA(VLOOKUP($A100,Grundskola!$C:$V,'Överblick (Arbetsområde) '!C$13,FALSE),VLOOKUP($A100,'Gymnasieskola '!$C:$V,'Överblick (Arbetsområde) '!C$13,FALSE))</f>
        <v>Västra Ekoskolan</v>
      </c>
      <c r="D100" s="47" t="str">
        <f>_xlfn.IFNA(VLOOKUP($A100,Grundskola!$C:$V,'Överblick (Arbetsområde) '!D$13,FALSE),VLOOKUP($A100,'Gymnasieskola '!$C:$V,'Överblick (Arbetsområde) '!D$13,FALSE))</f>
        <v>Enskild en enhet</v>
      </c>
      <c r="E100" s="69">
        <f>_xlfn.IFNA(VLOOKUP($A100,Grundskola!$C:$V,'Överblick (Arbetsområde) '!E$13,FALSE),VLOOKUP($A100,'Gymnasieskola '!$C:$V,'Överblick (Arbetsområde) '!E$13,FALSE))</f>
        <v>1</v>
      </c>
      <c r="F100" s="71" t="str">
        <f>_xlfn.IFNA(VLOOKUP($A100,Grundskola!$C:$V,'Överblick (Arbetsområde) '!F$13,FALSE),VLOOKUP($A100,'Gymnasieskola '!$C:$V,'Överblick (Arbetsområde) '!F$13,FALSE))</f>
        <v>Ingen brist</v>
      </c>
      <c r="G100" s="71" t="str">
        <f>_xlfn.IFNA(VLOOKUP($A100,Grundskola!$C:$V,'Överblick (Arbetsområde) '!G$13,FALSE),VLOOKUP($A100,'Gymnasieskola '!$C:$V,'Överblick (Arbetsområde) '!G$13,FALSE))</f>
        <v>Ingen brist</v>
      </c>
      <c r="H100" s="71" t="str">
        <f>_xlfn.IFNA(VLOOKUP($A100,Grundskola!$C:$V,'Överblick (Arbetsområde) '!H$13,FALSE),VLOOKUP($A100,'Gymnasieskola '!$C:$V,'Överblick (Arbetsområde) '!H$13,FALSE))</f>
        <v>Föreläggande</v>
      </c>
      <c r="I100" s="71" t="str">
        <f>_xlfn.IFNA(VLOOKUP($A100,Grundskola!$C:$V,'Överblick (Arbetsområde) '!I$13,FALSE),VLOOKUP($A100,'Gymnasieskola '!$C:$V,'Överblick (Arbetsområde) '!I$13,FALSE))</f>
        <v>Ingen brist</v>
      </c>
    </row>
    <row r="101" spans="1:9" x14ac:dyDescent="0.3">
      <c r="A101" s="47" t="s">
        <v>237</v>
      </c>
      <c r="B101" s="47" t="s">
        <v>676</v>
      </c>
      <c r="C101" s="47" t="str">
        <f>_xlfn.IFNA(VLOOKUP($A101,Grundskola!$C:$V,'Överblick (Arbetsområde) '!C$13,FALSE),VLOOKUP($A101,'Gymnasieskola '!$C:$V,'Överblick (Arbetsområde) '!C$13,FALSE))</f>
        <v>Josefinaskolan, grundskola</v>
      </c>
      <c r="D101" s="47" t="str">
        <f>_xlfn.IFNA(VLOOKUP($A101,Grundskola!$C:$V,'Överblick (Arbetsområde) '!D$13,FALSE),VLOOKUP($A101,'Gymnasieskola '!$C:$V,'Överblick (Arbetsområde) '!D$13,FALSE))</f>
        <v>Enskild en enhet</v>
      </c>
      <c r="E101" s="69">
        <f>_xlfn.IFNA(VLOOKUP($A101,Grundskola!$C:$V,'Överblick (Arbetsområde) '!E$13,FALSE),VLOOKUP($A101,'Gymnasieskola '!$C:$V,'Överblick (Arbetsområde) '!E$13,FALSE))</f>
        <v>0</v>
      </c>
      <c r="F101" s="71" t="str">
        <f>_xlfn.IFNA(VLOOKUP($A101,Grundskola!$C:$V,'Överblick (Arbetsområde) '!F$13,FALSE),VLOOKUP($A101,'Gymnasieskola '!$C:$V,'Överblick (Arbetsområde) '!F$13,FALSE))</f>
        <v>Ingen brist</v>
      </c>
      <c r="G101" s="71" t="str">
        <f>_xlfn.IFNA(VLOOKUP($A101,Grundskola!$C:$V,'Överblick (Arbetsområde) '!G$13,FALSE),VLOOKUP($A101,'Gymnasieskola '!$C:$V,'Överblick (Arbetsområde) '!G$13,FALSE))</f>
        <v>Ingen brist</v>
      </c>
      <c r="H101" s="71" t="str">
        <f>_xlfn.IFNA(VLOOKUP($A101,Grundskola!$C:$V,'Överblick (Arbetsområde) '!H$13,FALSE),VLOOKUP($A101,'Gymnasieskola '!$C:$V,'Överblick (Arbetsområde) '!H$13,FALSE))</f>
        <v>Ingen brist</v>
      </c>
      <c r="I101" s="71" t="str">
        <f>_xlfn.IFNA(VLOOKUP($A101,Grundskola!$C:$V,'Överblick (Arbetsområde) '!I$13,FALSE),VLOOKUP($A101,'Gymnasieskola '!$C:$V,'Överblick (Arbetsområde) '!I$13,FALSE))</f>
        <v>Ingen brist</v>
      </c>
    </row>
    <row r="102" spans="1:9" x14ac:dyDescent="0.3">
      <c r="A102" s="47" t="s">
        <v>238</v>
      </c>
      <c r="B102" s="47" t="s">
        <v>676</v>
      </c>
      <c r="C102" s="47" t="str">
        <f>_xlfn.IFNA(VLOOKUP($A102,Grundskola!$C:$V,'Överblick (Arbetsområde) '!C$13,FALSE),VLOOKUP($A102,'Gymnasieskola '!$C:$V,'Överblick (Arbetsområde) '!C$13,FALSE))</f>
        <v>Väringaskolan</v>
      </c>
      <c r="D102" s="47" t="str">
        <f>_xlfn.IFNA(VLOOKUP($A102,Grundskola!$C:$V,'Överblick (Arbetsområde) '!D$13,FALSE),VLOOKUP($A102,'Gymnasieskola '!$C:$V,'Överblick (Arbetsområde) '!D$13,FALSE))</f>
        <v>Enskild en enhet</v>
      </c>
      <c r="E102" s="69">
        <f>_xlfn.IFNA(VLOOKUP($A102,Grundskola!$C:$V,'Överblick (Arbetsområde) '!E$13,FALSE),VLOOKUP($A102,'Gymnasieskola '!$C:$V,'Överblick (Arbetsområde) '!E$13,FALSE))</f>
        <v>0</v>
      </c>
      <c r="F102" s="71" t="str">
        <f>_xlfn.IFNA(VLOOKUP($A102,Grundskola!$C:$V,'Överblick (Arbetsområde) '!F$13,FALSE),VLOOKUP($A102,'Gymnasieskola '!$C:$V,'Överblick (Arbetsområde) '!F$13,FALSE))</f>
        <v>Ingen brist</v>
      </c>
      <c r="G102" s="71" t="str">
        <f>_xlfn.IFNA(VLOOKUP($A102,Grundskola!$C:$V,'Överblick (Arbetsområde) '!G$13,FALSE),VLOOKUP($A102,'Gymnasieskola '!$C:$V,'Överblick (Arbetsområde) '!G$13,FALSE))</f>
        <v>Ingen brist</v>
      </c>
      <c r="H102" s="71" t="str">
        <f>_xlfn.IFNA(VLOOKUP($A102,Grundskola!$C:$V,'Överblick (Arbetsområde) '!H$13,FALSE),VLOOKUP($A102,'Gymnasieskola '!$C:$V,'Överblick (Arbetsområde) '!H$13,FALSE))</f>
        <v>Ingen brist</v>
      </c>
      <c r="I102" s="71" t="str">
        <f>_xlfn.IFNA(VLOOKUP($A102,Grundskola!$C:$V,'Överblick (Arbetsområde) '!I$13,FALSE),VLOOKUP($A102,'Gymnasieskola '!$C:$V,'Överblick (Arbetsområde) '!I$13,FALSE))</f>
        <v>Ingen brist</v>
      </c>
    </row>
    <row r="103" spans="1:9" x14ac:dyDescent="0.3">
      <c r="A103" s="47" t="s">
        <v>239</v>
      </c>
      <c r="B103" s="47" t="s">
        <v>676</v>
      </c>
      <c r="C103" s="47" t="str">
        <f>_xlfn.IFNA(VLOOKUP($A103,Grundskola!$C:$V,'Överblick (Arbetsområde) '!C$13,FALSE),VLOOKUP($A103,'Gymnasieskola '!$C:$V,'Överblick (Arbetsområde) '!C$13,FALSE))</f>
        <v>Örjanskolan grund</v>
      </c>
      <c r="D103" s="47" t="str">
        <f>_xlfn.IFNA(VLOOKUP($A103,Grundskola!$C:$V,'Överblick (Arbetsområde) '!D$13,FALSE),VLOOKUP($A103,'Gymnasieskola '!$C:$V,'Överblick (Arbetsområde) '!D$13,FALSE))</f>
        <v>Enskild flera enhet</v>
      </c>
      <c r="E103" s="69">
        <f>_xlfn.IFNA(VLOOKUP($A103,Grundskola!$C:$V,'Överblick (Arbetsområde) '!E$13,FALSE),VLOOKUP($A103,'Gymnasieskola '!$C:$V,'Överblick (Arbetsområde) '!E$13,FALSE))</f>
        <v>0</v>
      </c>
      <c r="F103" s="71" t="str">
        <f>_xlfn.IFNA(VLOOKUP($A103,Grundskola!$C:$V,'Överblick (Arbetsområde) '!F$13,FALSE),VLOOKUP($A103,'Gymnasieskola '!$C:$V,'Överblick (Arbetsområde) '!F$13,FALSE))</f>
        <v>Ingen brist</v>
      </c>
      <c r="G103" s="71" t="str">
        <f>_xlfn.IFNA(VLOOKUP($A103,Grundskola!$C:$V,'Överblick (Arbetsområde) '!G$13,FALSE),VLOOKUP($A103,'Gymnasieskola '!$C:$V,'Överblick (Arbetsområde) '!G$13,FALSE))</f>
        <v>Ingen brist</v>
      </c>
      <c r="H103" s="71" t="str">
        <f>_xlfn.IFNA(VLOOKUP($A103,Grundskola!$C:$V,'Överblick (Arbetsområde) '!H$13,FALSE),VLOOKUP($A103,'Gymnasieskola '!$C:$V,'Överblick (Arbetsområde) '!H$13,FALSE))</f>
        <v>Ingen brist</v>
      </c>
      <c r="I103" s="71" t="str">
        <f>_xlfn.IFNA(VLOOKUP($A103,Grundskola!$C:$V,'Överblick (Arbetsområde) '!I$13,FALSE),VLOOKUP($A103,'Gymnasieskola '!$C:$V,'Överblick (Arbetsområde) '!I$13,FALSE))</f>
        <v>Ingen brist</v>
      </c>
    </row>
    <row r="104" spans="1:9" x14ac:dyDescent="0.3">
      <c r="A104" s="47" t="s">
        <v>240</v>
      </c>
      <c r="B104" s="47" t="s">
        <v>676</v>
      </c>
      <c r="C104" s="47" t="str">
        <f>_xlfn.IFNA(VLOOKUP($A104,Grundskola!$C:$V,'Överblick (Arbetsområde) '!C$13,FALSE),VLOOKUP($A104,'Gymnasieskola '!$C:$V,'Överblick (Arbetsområde) '!C$13,FALSE))</f>
        <v>Uppsala waldorfskola</v>
      </c>
      <c r="D104" s="47" t="str">
        <f>_xlfn.IFNA(VLOOKUP($A104,Grundskola!$C:$V,'Överblick (Arbetsområde) '!D$13,FALSE),VLOOKUP($A104,'Gymnasieskola '!$C:$V,'Överblick (Arbetsområde) '!D$13,FALSE))</f>
        <v>Enskild en enhet</v>
      </c>
      <c r="E104" s="69">
        <f>_xlfn.IFNA(VLOOKUP($A104,Grundskola!$C:$V,'Överblick (Arbetsområde) '!E$13,FALSE),VLOOKUP($A104,'Gymnasieskola '!$C:$V,'Överblick (Arbetsområde) '!E$13,FALSE))</f>
        <v>0</v>
      </c>
      <c r="F104" s="71" t="str">
        <f>_xlfn.IFNA(VLOOKUP($A104,Grundskola!$C:$V,'Överblick (Arbetsområde) '!F$13,FALSE),VLOOKUP($A104,'Gymnasieskola '!$C:$V,'Överblick (Arbetsområde) '!F$13,FALSE))</f>
        <v>Ingen brist</v>
      </c>
      <c r="G104" s="71" t="str">
        <f>_xlfn.IFNA(VLOOKUP($A104,Grundskola!$C:$V,'Överblick (Arbetsområde) '!G$13,FALSE),VLOOKUP($A104,'Gymnasieskola '!$C:$V,'Överblick (Arbetsområde) '!G$13,FALSE))</f>
        <v>Ingen brist</v>
      </c>
      <c r="H104" s="71" t="str">
        <f>_xlfn.IFNA(VLOOKUP($A104,Grundskola!$C:$V,'Överblick (Arbetsområde) '!H$13,FALSE),VLOOKUP($A104,'Gymnasieskola '!$C:$V,'Överblick (Arbetsområde) '!H$13,FALSE))</f>
        <v>Ingen brist</v>
      </c>
      <c r="I104" s="71" t="str">
        <f>_xlfn.IFNA(VLOOKUP($A104,Grundskola!$C:$V,'Överblick (Arbetsområde) '!I$13,FALSE),VLOOKUP($A104,'Gymnasieskola '!$C:$V,'Överblick (Arbetsområde) '!I$13,FALSE))</f>
        <v>Ingen brist</v>
      </c>
    </row>
    <row r="105" spans="1:9" x14ac:dyDescent="0.3">
      <c r="A105" s="47" t="s">
        <v>241</v>
      </c>
      <c r="B105" s="47" t="s">
        <v>676</v>
      </c>
      <c r="C105" s="47" t="str">
        <f>_xlfn.IFNA(VLOOKUP($A105,Grundskola!$C:$V,'Överblick (Arbetsområde) '!C$13,FALSE),VLOOKUP($A105,'Gymnasieskola '!$C:$V,'Överblick (Arbetsområde) '!C$13,FALSE))</f>
        <v>Manar Al-Houda Sv-arab.skola</v>
      </c>
      <c r="D105" s="47" t="str">
        <f>_xlfn.IFNA(VLOOKUP($A105,Grundskola!$C:$V,'Överblick (Arbetsområde) '!D$13,FALSE),VLOOKUP($A105,'Gymnasieskola '!$C:$V,'Överblick (Arbetsområde) '!D$13,FALSE))</f>
        <v>Enskild en enhet</v>
      </c>
      <c r="E105" s="69">
        <f>_xlfn.IFNA(VLOOKUP($A105,Grundskola!$C:$V,'Överblick (Arbetsområde) '!E$13,FALSE),VLOOKUP($A105,'Gymnasieskola '!$C:$V,'Överblick (Arbetsområde) '!E$13,FALSE))</f>
        <v>1</v>
      </c>
      <c r="F105" s="71" t="str">
        <f>_xlfn.IFNA(VLOOKUP($A105,Grundskola!$C:$V,'Överblick (Arbetsområde) '!F$13,FALSE),VLOOKUP($A105,'Gymnasieskola '!$C:$V,'Överblick (Arbetsområde) '!F$13,FALSE))</f>
        <v>Ingen brist</v>
      </c>
      <c r="G105" s="71" t="str">
        <f>_xlfn.IFNA(VLOOKUP($A105,Grundskola!$C:$V,'Överblick (Arbetsområde) '!G$13,FALSE),VLOOKUP($A105,'Gymnasieskola '!$C:$V,'Överblick (Arbetsområde) '!G$13,FALSE))</f>
        <v>Ingen brist</v>
      </c>
      <c r="H105" s="71" t="str">
        <f>_xlfn.IFNA(VLOOKUP($A105,Grundskola!$C:$V,'Överblick (Arbetsområde) '!H$13,FALSE),VLOOKUP($A105,'Gymnasieskola '!$C:$V,'Överblick (Arbetsområde) '!H$13,FALSE))</f>
        <v>Ingen brist</v>
      </c>
      <c r="I105" s="71" t="str">
        <f>_xlfn.IFNA(VLOOKUP($A105,Grundskola!$C:$V,'Överblick (Arbetsområde) '!I$13,FALSE),VLOOKUP($A105,'Gymnasieskola '!$C:$V,'Överblick (Arbetsområde) '!I$13,FALSE))</f>
        <v>Föreläggande</v>
      </c>
    </row>
    <row r="106" spans="1:9" x14ac:dyDescent="0.3">
      <c r="A106" s="47" t="s">
        <v>242</v>
      </c>
      <c r="B106" s="47" t="s">
        <v>676</v>
      </c>
      <c r="C106" s="47" t="str">
        <f>_xlfn.IFNA(VLOOKUP($A106,Grundskola!$C:$V,'Överblick (Arbetsområde) '!C$13,FALSE),VLOOKUP($A106,'Gymnasieskola '!$C:$V,'Överblick (Arbetsområde) '!C$13,FALSE))</f>
        <v>Imanskolan</v>
      </c>
      <c r="D106" s="47" t="str">
        <f>_xlfn.IFNA(VLOOKUP($A106,Grundskola!$C:$V,'Överblick (Arbetsområde) '!D$13,FALSE),VLOOKUP($A106,'Gymnasieskola '!$C:$V,'Överblick (Arbetsområde) '!D$13,FALSE))</f>
        <v>Enskild en enhet</v>
      </c>
      <c r="E106" s="69">
        <f>_xlfn.IFNA(VLOOKUP($A106,Grundskola!$C:$V,'Överblick (Arbetsområde) '!E$13,FALSE),VLOOKUP($A106,'Gymnasieskola '!$C:$V,'Överblick (Arbetsområde) '!E$13,FALSE))</f>
        <v>0</v>
      </c>
      <c r="F106" s="71" t="str">
        <f>_xlfn.IFNA(VLOOKUP($A106,Grundskola!$C:$V,'Överblick (Arbetsområde) '!F$13,FALSE),VLOOKUP($A106,'Gymnasieskola '!$C:$V,'Överblick (Arbetsområde) '!F$13,FALSE))</f>
        <v>Ingen brist</v>
      </c>
      <c r="G106" s="71" t="str">
        <f>_xlfn.IFNA(VLOOKUP($A106,Grundskola!$C:$V,'Överblick (Arbetsområde) '!G$13,FALSE),VLOOKUP($A106,'Gymnasieskola '!$C:$V,'Överblick (Arbetsområde) '!G$13,FALSE))</f>
        <v>Ingen brist</v>
      </c>
      <c r="H106" s="71" t="str">
        <f>_xlfn.IFNA(VLOOKUP($A106,Grundskola!$C:$V,'Överblick (Arbetsområde) '!H$13,FALSE),VLOOKUP($A106,'Gymnasieskola '!$C:$V,'Överblick (Arbetsområde) '!H$13,FALSE))</f>
        <v>Ingen brist</v>
      </c>
      <c r="I106" s="71" t="str">
        <f>_xlfn.IFNA(VLOOKUP($A106,Grundskola!$C:$V,'Överblick (Arbetsområde) '!I$13,FALSE),VLOOKUP($A106,'Gymnasieskola '!$C:$V,'Överblick (Arbetsområde) '!I$13,FALSE))</f>
        <v>Ingen brist</v>
      </c>
    </row>
    <row r="107" spans="1:9" x14ac:dyDescent="0.3">
      <c r="A107" s="47" t="s">
        <v>243</v>
      </c>
      <c r="B107" s="47" t="s">
        <v>676</v>
      </c>
      <c r="C107" s="47" t="str">
        <f>_xlfn.IFNA(VLOOKUP($A107,Grundskola!$C:$V,'Överblick (Arbetsområde) '!C$13,FALSE),VLOOKUP($A107,'Gymnasieskola '!$C:$V,'Överblick (Arbetsområde) '!C$13,FALSE))</f>
        <v>Uppsala Enskilda Skola</v>
      </c>
      <c r="D107" s="47" t="str">
        <f>_xlfn.IFNA(VLOOKUP($A107,Grundskola!$C:$V,'Överblick (Arbetsområde) '!D$13,FALSE),VLOOKUP($A107,'Gymnasieskola '!$C:$V,'Överblick (Arbetsområde) '!D$13,FALSE))</f>
        <v>Enskild en enhet</v>
      </c>
      <c r="E107" s="69">
        <f>_xlfn.IFNA(VLOOKUP($A107,Grundskola!$C:$V,'Överblick (Arbetsområde) '!E$13,FALSE),VLOOKUP($A107,'Gymnasieskola '!$C:$V,'Överblick (Arbetsområde) '!E$13,FALSE))</f>
        <v>1</v>
      </c>
      <c r="F107" s="71" t="str">
        <f>_xlfn.IFNA(VLOOKUP($A107,Grundskola!$C:$V,'Överblick (Arbetsområde) '!F$13,FALSE),VLOOKUP($A107,'Gymnasieskola '!$C:$V,'Överblick (Arbetsområde) '!F$13,FALSE))</f>
        <v>Ingen brist</v>
      </c>
      <c r="G107" s="71" t="str">
        <f>_xlfn.IFNA(VLOOKUP($A107,Grundskola!$C:$V,'Överblick (Arbetsområde) '!G$13,FALSE),VLOOKUP($A107,'Gymnasieskola '!$C:$V,'Överblick (Arbetsområde) '!G$13,FALSE))</f>
        <v>Ingen brist</v>
      </c>
      <c r="H107" s="71" t="str">
        <f>_xlfn.IFNA(VLOOKUP($A107,Grundskola!$C:$V,'Överblick (Arbetsområde) '!H$13,FALSE),VLOOKUP($A107,'Gymnasieskola '!$C:$V,'Överblick (Arbetsområde) '!H$13,FALSE))</f>
        <v>Föreläggande</v>
      </c>
      <c r="I107" s="71" t="str">
        <f>_xlfn.IFNA(VLOOKUP($A107,Grundskola!$C:$V,'Överblick (Arbetsområde) '!I$13,FALSE),VLOOKUP($A107,'Gymnasieskola '!$C:$V,'Överblick (Arbetsområde) '!I$13,FALSE))</f>
        <v>Ingen brist</v>
      </c>
    </row>
    <row r="108" spans="1:9" x14ac:dyDescent="0.3">
      <c r="A108" s="47" t="s">
        <v>244</v>
      </c>
      <c r="B108" s="47" t="s">
        <v>676</v>
      </c>
      <c r="C108" s="47" t="str">
        <f>_xlfn.IFNA(VLOOKUP($A108,Grundskola!$C:$V,'Överblick (Arbetsområde) '!C$13,FALSE),VLOOKUP($A108,'Gymnasieskola '!$C:$V,'Överblick (Arbetsområde) '!C$13,FALSE))</f>
        <v>Uppsala Musikklasser</v>
      </c>
      <c r="D108" s="47" t="str">
        <f>_xlfn.IFNA(VLOOKUP($A108,Grundskola!$C:$V,'Överblick (Arbetsområde) '!D$13,FALSE),VLOOKUP($A108,'Gymnasieskola '!$C:$V,'Överblick (Arbetsområde) '!D$13,FALSE))</f>
        <v>Enskild en enhet</v>
      </c>
      <c r="E108" s="69">
        <f>_xlfn.IFNA(VLOOKUP($A108,Grundskola!$C:$V,'Överblick (Arbetsområde) '!E$13,FALSE),VLOOKUP($A108,'Gymnasieskola '!$C:$V,'Överblick (Arbetsområde) '!E$13,FALSE))</f>
        <v>0</v>
      </c>
      <c r="F108" s="71" t="str">
        <f>_xlfn.IFNA(VLOOKUP($A108,Grundskola!$C:$V,'Överblick (Arbetsområde) '!F$13,FALSE),VLOOKUP($A108,'Gymnasieskola '!$C:$V,'Överblick (Arbetsområde) '!F$13,FALSE))</f>
        <v>Ingen brist</v>
      </c>
      <c r="G108" s="71" t="str">
        <f>_xlfn.IFNA(VLOOKUP($A108,Grundskola!$C:$V,'Överblick (Arbetsområde) '!G$13,FALSE),VLOOKUP($A108,'Gymnasieskola '!$C:$V,'Överblick (Arbetsområde) '!G$13,FALSE))</f>
        <v>Ingen brist</v>
      </c>
      <c r="H108" s="71" t="str">
        <f>_xlfn.IFNA(VLOOKUP($A108,Grundskola!$C:$V,'Överblick (Arbetsområde) '!H$13,FALSE),VLOOKUP($A108,'Gymnasieskola '!$C:$V,'Överblick (Arbetsområde) '!H$13,FALSE))</f>
        <v>Ingen brist</v>
      </c>
      <c r="I108" s="71" t="str">
        <f>_xlfn.IFNA(VLOOKUP($A108,Grundskola!$C:$V,'Överblick (Arbetsområde) '!I$13,FALSE),VLOOKUP($A108,'Gymnasieskola '!$C:$V,'Överblick (Arbetsområde) '!I$13,FALSE))</f>
        <v>Ingen brist</v>
      </c>
    </row>
    <row r="109" spans="1:9" x14ac:dyDescent="0.3">
      <c r="A109" s="47" t="s">
        <v>245</v>
      </c>
      <c r="B109" s="47" t="s">
        <v>676</v>
      </c>
      <c r="C109" s="47" t="str">
        <f>_xlfn.IFNA(VLOOKUP($A109,Grundskola!$C:$V,'Överblick (Arbetsområde) '!C$13,FALSE),VLOOKUP($A109,'Gymnasieskola '!$C:$V,'Överblick (Arbetsområde) '!C$13,FALSE))</f>
        <v>Näshulta friskola</v>
      </c>
      <c r="D109" s="47" t="str">
        <f>_xlfn.IFNA(VLOOKUP($A109,Grundskola!$C:$V,'Överblick (Arbetsområde) '!D$13,FALSE),VLOOKUP($A109,'Gymnasieskola '!$C:$V,'Överblick (Arbetsområde) '!D$13,FALSE))</f>
        <v>Enskild en enhet</v>
      </c>
      <c r="E109" s="69">
        <f>_xlfn.IFNA(VLOOKUP($A109,Grundskola!$C:$V,'Överblick (Arbetsområde) '!E$13,FALSE),VLOOKUP($A109,'Gymnasieskola '!$C:$V,'Överblick (Arbetsområde) '!E$13,FALSE))</f>
        <v>0</v>
      </c>
      <c r="F109" s="71" t="str">
        <f>_xlfn.IFNA(VLOOKUP($A109,Grundskola!$C:$V,'Överblick (Arbetsområde) '!F$13,FALSE),VLOOKUP($A109,'Gymnasieskola '!$C:$V,'Överblick (Arbetsområde) '!F$13,FALSE))</f>
        <v>Ingen brist</v>
      </c>
      <c r="G109" s="71" t="str">
        <f>_xlfn.IFNA(VLOOKUP($A109,Grundskola!$C:$V,'Överblick (Arbetsområde) '!G$13,FALSE),VLOOKUP($A109,'Gymnasieskola '!$C:$V,'Överblick (Arbetsområde) '!G$13,FALSE))</f>
        <v>Ingen brist</v>
      </c>
      <c r="H109" s="71" t="str">
        <f>_xlfn.IFNA(VLOOKUP($A109,Grundskola!$C:$V,'Överblick (Arbetsområde) '!H$13,FALSE),VLOOKUP($A109,'Gymnasieskola '!$C:$V,'Överblick (Arbetsområde) '!H$13,FALSE))</f>
        <v>Ingen brist</v>
      </c>
      <c r="I109" s="71" t="str">
        <f>_xlfn.IFNA(VLOOKUP($A109,Grundskola!$C:$V,'Överblick (Arbetsområde) '!I$13,FALSE),VLOOKUP($A109,'Gymnasieskola '!$C:$V,'Överblick (Arbetsområde) '!I$13,FALSE))</f>
        <v>Ingen brist</v>
      </c>
    </row>
    <row r="110" spans="1:9" x14ac:dyDescent="0.3">
      <c r="A110" s="47" t="s">
        <v>246</v>
      </c>
      <c r="B110" s="47" t="s">
        <v>676</v>
      </c>
      <c r="C110" s="47" t="str">
        <f>_xlfn.IFNA(VLOOKUP($A110,Grundskola!$C:$V,'Överblick (Arbetsområde) '!C$13,FALSE),VLOOKUP($A110,'Gymnasieskola '!$C:$V,'Överblick (Arbetsområde) '!C$13,FALSE))</f>
        <v>Sverigefinska sk. i Eskilstuna</v>
      </c>
      <c r="D110" s="47" t="str">
        <f>_xlfn.IFNA(VLOOKUP($A110,Grundskola!$C:$V,'Överblick (Arbetsområde) '!D$13,FALSE),VLOOKUP($A110,'Gymnasieskola '!$C:$V,'Överblick (Arbetsområde) '!D$13,FALSE))</f>
        <v>Enskild en enhet</v>
      </c>
      <c r="E110" s="69">
        <f>_xlfn.IFNA(VLOOKUP($A110,Grundskola!$C:$V,'Överblick (Arbetsområde) '!E$13,FALSE),VLOOKUP($A110,'Gymnasieskola '!$C:$V,'Överblick (Arbetsområde) '!E$13,FALSE))</f>
        <v>0</v>
      </c>
      <c r="F110" s="71" t="str">
        <f>_xlfn.IFNA(VLOOKUP($A110,Grundskola!$C:$V,'Överblick (Arbetsområde) '!F$13,FALSE),VLOOKUP($A110,'Gymnasieskola '!$C:$V,'Överblick (Arbetsområde) '!F$13,FALSE))</f>
        <v>Ingen brist</v>
      </c>
      <c r="G110" s="71" t="str">
        <f>_xlfn.IFNA(VLOOKUP($A110,Grundskola!$C:$V,'Överblick (Arbetsområde) '!G$13,FALSE),VLOOKUP($A110,'Gymnasieskola '!$C:$V,'Överblick (Arbetsområde) '!G$13,FALSE))</f>
        <v>Ingen brist</v>
      </c>
      <c r="H110" s="71" t="str">
        <f>_xlfn.IFNA(VLOOKUP($A110,Grundskola!$C:$V,'Överblick (Arbetsområde) '!H$13,FALSE),VLOOKUP($A110,'Gymnasieskola '!$C:$V,'Överblick (Arbetsområde) '!H$13,FALSE))</f>
        <v>Ingen brist</v>
      </c>
      <c r="I110" s="71" t="str">
        <f>_xlfn.IFNA(VLOOKUP($A110,Grundskola!$C:$V,'Överblick (Arbetsområde) '!I$13,FALSE),VLOOKUP($A110,'Gymnasieskola '!$C:$V,'Överblick (Arbetsområde) '!I$13,FALSE))</f>
        <v>Ingen brist</v>
      </c>
    </row>
    <row r="111" spans="1:9" x14ac:dyDescent="0.3">
      <c r="A111" s="47" t="s">
        <v>247</v>
      </c>
      <c r="B111" s="47" t="s">
        <v>676</v>
      </c>
      <c r="C111" s="47" t="str">
        <f>_xlfn.IFNA(VLOOKUP($A111,Grundskola!$C:$V,'Överblick (Arbetsområde) '!C$13,FALSE),VLOOKUP($A111,'Gymnasieskola '!$C:$V,'Överblick (Arbetsområde) '!C$13,FALSE))</f>
        <v>Johannesskolan Norrkpg Kr Sk</v>
      </c>
      <c r="D111" s="47" t="str">
        <f>_xlfn.IFNA(VLOOKUP($A111,Grundskola!$C:$V,'Överblick (Arbetsområde) '!D$13,FALSE),VLOOKUP($A111,'Gymnasieskola '!$C:$V,'Överblick (Arbetsområde) '!D$13,FALSE))</f>
        <v>Enskild en enhet</v>
      </c>
      <c r="E111" s="69">
        <f>_xlfn.IFNA(VLOOKUP($A111,Grundskola!$C:$V,'Överblick (Arbetsområde) '!E$13,FALSE),VLOOKUP($A111,'Gymnasieskola '!$C:$V,'Överblick (Arbetsområde) '!E$13,FALSE))</f>
        <v>0</v>
      </c>
      <c r="F111" s="71" t="str">
        <f>_xlfn.IFNA(VLOOKUP($A111,Grundskola!$C:$V,'Överblick (Arbetsområde) '!F$13,FALSE),VLOOKUP($A111,'Gymnasieskola '!$C:$V,'Överblick (Arbetsområde) '!F$13,FALSE))</f>
        <v>Ingen brist</v>
      </c>
      <c r="G111" s="71" t="str">
        <f>_xlfn.IFNA(VLOOKUP($A111,Grundskola!$C:$V,'Överblick (Arbetsområde) '!G$13,FALSE),VLOOKUP($A111,'Gymnasieskola '!$C:$V,'Överblick (Arbetsområde) '!G$13,FALSE))</f>
        <v>Ingen brist</v>
      </c>
      <c r="H111" s="71" t="str">
        <f>_xlfn.IFNA(VLOOKUP($A111,Grundskola!$C:$V,'Överblick (Arbetsområde) '!H$13,FALSE),VLOOKUP($A111,'Gymnasieskola '!$C:$V,'Överblick (Arbetsområde) '!H$13,FALSE))</f>
        <v>Ingen brist</v>
      </c>
      <c r="I111" s="71" t="str">
        <f>_xlfn.IFNA(VLOOKUP($A111,Grundskola!$C:$V,'Överblick (Arbetsområde) '!I$13,FALSE),VLOOKUP($A111,'Gymnasieskola '!$C:$V,'Överblick (Arbetsområde) '!I$13,FALSE))</f>
        <v>Ingen brist</v>
      </c>
    </row>
    <row r="112" spans="1:9" x14ac:dyDescent="0.3">
      <c r="A112" s="47" t="s">
        <v>248</v>
      </c>
      <c r="B112" s="47" t="s">
        <v>676</v>
      </c>
      <c r="C112" s="47" t="str">
        <f>_xlfn.IFNA(VLOOKUP($A112,Grundskola!$C:$V,'Överblick (Arbetsområde) '!C$13,FALSE),VLOOKUP($A112,'Gymnasieskola '!$C:$V,'Överblick (Arbetsområde) '!C$13,FALSE))</f>
        <v>Björkö friskola</v>
      </c>
      <c r="D112" s="47" t="str">
        <f>_xlfn.IFNA(VLOOKUP($A112,Grundskola!$C:$V,'Överblick (Arbetsområde) '!D$13,FALSE),VLOOKUP($A112,'Gymnasieskola '!$C:$V,'Överblick (Arbetsområde) '!D$13,FALSE))</f>
        <v>Enskild flera enhet</v>
      </c>
      <c r="E112" s="69">
        <f>_xlfn.IFNA(VLOOKUP($A112,Grundskola!$C:$V,'Överblick (Arbetsområde) '!E$13,FALSE),VLOOKUP($A112,'Gymnasieskola '!$C:$V,'Överblick (Arbetsområde) '!E$13,FALSE))</f>
        <v>1</v>
      </c>
      <c r="F112" s="71" t="str">
        <f>_xlfn.IFNA(VLOOKUP($A112,Grundskola!$C:$V,'Överblick (Arbetsområde) '!F$13,FALSE),VLOOKUP($A112,'Gymnasieskola '!$C:$V,'Överblick (Arbetsområde) '!F$13,FALSE))</f>
        <v>Ingen brist</v>
      </c>
      <c r="G112" s="71" t="str">
        <f>_xlfn.IFNA(VLOOKUP($A112,Grundskola!$C:$V,'Överblick (Arbetsområde) '!G$13,FALSE),VLOOKUP($A112,'Gymnasieskola '!$C:$V,'Överblick (Arbetsområde) '!G$13,FALSE))</f>
        <v>Föreläggande</v>
      </c>
      <c r="H112" s="71" t="str">
        <f>_xlfn.IFNA(VLOOKUP($A112,Grundskola!$C:$V,'Överblick (Arbetsområde) '!H$13,FALSE),VLOOKUP($A112,'Gymnasieskola '!$C:$V,'Överblick (Arbetsområde) '!H$13,FALSE))</f>
        <v>Ingen brist</v>
      </c>
      <c r="I112" s="71" t="str">
        <f>_xlfn.IFNA(VLOOKUP($A112,Grundskola!$C:$V,'Överblick (Arbetsområde) '!I$13,FALSE),VLOOKUP($A112,'Gymnasieskola '!$C:$V,'Överblick (Arbetsområde) '!I$13,FALSE))</f>
        <v>Ingen brist</v>
      </c>
    </row>
    <row r="113" spans="1:9" x14ac:dyDescent="0.3">
      <c r="A113" s="47" t="s">
        <v>249</v>
      </c>
      <c r="B113" s="47" t="s">
        <v>676</v>
      </c>
      <c r="C113" s="47" t="str">
        <f>_xlfn.IFNA(VLOOKUP($A113,Grundskola!$C:$V,'Överblick (Arbetsområde) '!C$13,FALSE),VLOOKUP($A113,'Gymnasieskola '!$C:$V,'Överblick (Arbetsområde) '!C$13,FALSE))</f>
        <v>Rudolf Steinerskolan, gr</v>
      </c>
      <c r="D113" s="47" t="str">
        <f>_xlfn.IFNA(VLOOKUP($A113,Grundskola!$C:$V,'Överblick (Arbetsområde) '!D$13,FALSE),VLOOKUP($A113,'Gymnasieskola '!$C:$V,'Överblick (Arbetsområde) '!D$13,FALSE))</f>
        <v>Enskild en enhet</v>
      </c>
      <c r="E113" s="69">
        <f>_xlfn.IFNA(VLOOKUP($A113,Grundskola!$C:$V,'Överblick (Arbetsområde) '!E$13,FALSE),VLOOKUP($A113,'Gymnasieskola '!$C:$V,'Överblick (Arbetsområde) '!E$13,FALSE))</f>
        <v>0</v>
      </c>
      <c r="F113" s="71" t="str">
        <f>_xlfn.IFNA(VLOOKUP($A113,Grundskola!$C:$V,'Överblick (Arbetsområde) '!F$13,FALSE),VLOOKUP($A113,'Gymnasieskola '!$C:$V,'Överblick (Arbetsområde) '!F$13,FALSE))</f>
        <v>Ingen brist</v>
      </c>
      <c r="G113" s="71" t="str">
        <f>_xlfn.IFNA(VLOOKUP($A113,Grundskola!$C:$V,'Överblick (Arbetsområde) '!G$13,FALSE),VLOOKUP($A113,'Gymnasieskola '!$C:$V,'Överblick (Arbetsområde) '!G$13,FALSE))</f>
        <v>Ingen brist</v>
      </c>
      <c r="H113" s="71" t="str">
        <f>_xlfn.IFNA(VLOOKUP($A113,Grundskola!$C:$V,'Överblick (Arbetsområde) '!H$13,FALSE),VLOOKUP($A113,'Gymnasieskola '!$C:$V,'Överblick (Arbetsområde) '!H$13,FALSE))</f>
        <v>Ingen brist</v>
      </c>
      <c r="I113" s="71" t="str">
        <f>_xlfn.IFNA(VLOOKUP($A113,Grundskola!$C:$V,'Överblick (Arbetsområde) '!I$13,FALSE),VLOOKUP($A113,'Gymnasieskola '!$C:$V,'Överblick (Arbetsområde) '!I$13,FALSE))</f>
        <v>Ingen brist</v>
      </c>
    </row>
    <row r="114" spans="1:9" x14ac:dyDescent="0.3">
      <c r="A114" s="47" t="s">
        <v>250</v>
      </c>
      <c r="B114" s="47" t="s">
        <v>676</v>
      </c>
      <c r="C114" s="47" t="str">
        <f>_xlfn.IFNA(VLOOKUP($A114,Grundskola!$C:$V,'Överblick (Arbetsområde) '!C$13,FALSE),VLOOKUP($A114,'Gymnasieskola '!$C:$V,'Överblick (Arbetsområde) '!C$13,FALSE))</f>
        <v>Bladins grundskola</v>
      </c>
      <c r="D114" s="47" t="str">
        <f>_xlfn.IFNA(VLOOKUP($A114,Grundskola!$C:$V,'Överblick (Arbetsområde) '!D$13,FALSE),VLOOKUP($A114,'Gymnasieskola '!$C:$V,'Överblick (Arbetsområde) '!D$13,FALSE))</f>
        <v>Enskild flera enhet</v>
      </c>
      <c r="E114" s="69">
        <f>_xlfn.IFNA(VLOOKUP($A114,Grundskola!$C:$V,'Överblick (Arbetsområde) '!E$13,FALSE),VLOOKUP($A114,'Gymnasieskola '!$C:$V,'Överblick (Arbetsområde) '!E$13,FALSE))</f>
        <v>0</v>
      </c>
      <c r="F114" s="71" t="str">
        <f>_xlfn.IFNA(VLOOKUP($A114,Grundskola!$C:$V,'Överblick (Arbetsområde) '!F$13,FALSE),VLOOKUP($A114,'Gymnasieskola '!$C:$V,'Överblick (Arbetsområde) '!F$13,FALSE))</f>
        <v>Ingen brist</v>
      </c>
      <c r="G114" s="71" t="str">
        <f>_xlfn.IFNA(VLOOKUP($A114,Grundskola!$C:$V,'Överblick (Arbetsområde) '!G$13,FALSE),VLOOKUP($A114,'Gymnasieskola '!$C:$V,'Överblick (Arbetsområde) '!G$13,FALSE))</f>
        <v>Ingen brist</v>
      </c>
      <c r="H114" s="71" t="str">
        <f>_xlfn.IFNA(VLOOKUP($A114,Grundskola!$C:$V,'Överblick (Arbetsområde) '!H$13,FALSE),VLOOKUP($A114,'Gymnasieskola '!$C:$V,'Överblick (Arbetsområde) '!H$13,FALSE))</f>
        <v>Ingen brist</v>
      </c>
      <c r="I114" s="71" t="str">
        <f>_xlfn.IFNA(VLOOKUP($A114,Grundskola!$C:$V,'Överblick (Arbetsområde) '!I$13,FALSE),VLOOKUP($A114,'Gymnasieskola '!$C:$V,'Överblick (Arbetsområde) '!I$13,FALSE))</f>
        <v>Ingen brist</v>
      </c>
    </row>
    <row r="115" spans="1:9" x14ac:dyDescent="0.3">
      <c r="A115" s="47" t="s">
        <v>251</v>
      </c>
      <c r="B115" s="47" t="s">
        <v>676</v>
      </c>
      <c r="C115" s="47" t="str">
        <f>_xlfn.IFNA(VLOOKUP($A115,Grundskola!$C:$V,'Överblick (Arbetsområde) '!C$13,FALSE),VLOOKUP($A115,'Gymnasieskola '!$C:$V,'Överblick (Arbetsområde) '!C$13,FALSE))</f>
        <v>Hällebergsskolan</v>
      </c>
      <c r="D115" s="47" t="str">
        <f>_xlfn.IFNA(VLOOKUP($A115,Grundskola!$C:$V,'Överblick (Arbetsområde) '!D$13,FALSE),VLOOKUP($A115,'Gymnasieskola '!$C:$V,'Överblick (Arbetsområde) '!D$13,FALSE))</f>
        <v>Enskild en enhet</v>
      </c>
      <c r="E115" s="69">
        <f>_xlfn.IFNA(VLOOKUP($A115,Grundskola!$C:$V,'Överblick (Arbetsområde) '!E$13,FALSE),VLOOKUP($A115,'Gymnasieskola '!$C:$V,'Överblick (Arbetsområde) '!E$13,FALSE))</f>
        <v>2</v>
      </c>
      <c r="F115" s="71" t="str">
        <f>_xlfn.IFNA(VLOOKUP($A115,Grundskola!$C:$V,'Överblick (Arbetsområde) '!F$13,FALSE),VLOOKUP($A115,'Gymnasieskola '!$C:$V,'Överblick (Arbetsområde) '!F$13,FALSE))</f>
        <v>Ingen brist</v>
      </c>
      <c r="G115" s="71" t="str">
        <f>_xlfn.IFNA(VLOOKUP($A115,Grundskola!$C:$V,'Överblick (Arbetsområde) '!G$13,FALSE),VLOOKUP($A115,'Gymnasieskola '!$C:$V,'Överblick (Arbetsområde) '!G$13,FALSE))</f>
        <v>Föreläggande</v>
      </c>
      <c r="H115" s="71" t="str">
        <f>_xlfn.IFNA(VLOOKUP($A115,Grundskola!$C:$V,'Överblick (Arbetsområde) '!H$13,FALSE),VLOOKUP($A115,'Gymnasieskola '!$C:$V,'Överblick (Arbetsområde) '!H$13,FALSE))</f>
        <v>Föreläggande</v>
      </c>
      <c r="I115" s="71" t="str">
        <f>_xlfn.IFNA(VLOOKUP($A115,Grundskola!$C:$V,'Överblick (Arbetsområde) '!I$13,FALSE),VLOOKUP($A115,'Gymnasieskola '!$C:$V,'Överblick (Arbetsområde) '!I$13,FALSE))</f>
        <v>Ingen brist</v>
      </c>
    </row>
    <row r="116" spans="1:9" x14ac:dyDescent="0.3">
      <c r="A116" s="47" t="s">
        <v>252</v>
      </c>
      <c r="B116" s="47" t="s">
        <v>676</v>
      </c>
      <c r="C116" s="47" t="str">
        <f>_xlfn.IFNA(VLOOKUP($A116,Grundskola!$C:$V,'Överblick (Arbetsområde) '!C$13,FALSE),VLOOKUP($A116,'Gymnasieskola '!$C:$V,'Överblick (Arbetsområde) '!C$13,FALSE))</f>
        <v>Stenbackeskolan</v>
      </c>
      <c r="D116" s="47" t="str">
        <f>_xlfn.IFNA(VLOOKUP($A116,Grundskola!$C:$V,'Överblick (Arbetsområde) '!D$13,FALSE),VLOOKUP($A116,'Gymnasieskola '!$C:$V,'Överblick (Arbetsområde) '!D$13,FALSE))</f>
        <v>Enskild en enhet</v>
      </c>
      <c r="E116" s="69">
        <f>_xlfn.IFNA(VLOOKUP($A116,Grundskola!$C:$V,'Överblick (Arbetsområde) '!E$13,FALSE),VLOOKUP($A116,'Gymnasieskola '!$C:$V,'Överblick (Arbetsområde) '!E$13,FALSE))</f>
        <v>4</v>
      </c>
      <c r="F116" s="71" t="str">
        <f>_xlfn.IFNA(VLOOKUP($A116,Grundskola!$C:$V,'Överblick (Arbetsområde) '!F$13,FALSE),VLOOKUP($A116,'Gymnasieskola '!$C:$V,'Överblick (Arbetsområde) '!F$13,FALSE))</f>
        <v>Föreläggande</v>
      </c>
      <c r="G116" s="71" t="str">
        <f>_xlfn.IFNA(VLOOKUP($A116,Grundskola!$C:$V,'Överblick (Arbetsområde) '!G$13,FALSE),VLOOKUP($A116,'Gymnasieskola '!$C:$V,'Överblick (Arbetsområde) '!G$13,FALSE))</f>
        <v>Föreläggande</v>
      </c>
      <c r="H116" s="71" t="str">
        <f>_xlfn.IFNA(VLOOKUP($A116,Grundskola!$C:$V,'Överblick (Arbetsområde) '!H$13,FALSE),VLOOKUP($A116,'Gymnasieskola '!$C:$V,'Överblick (Arbetsområde) '!H$13,FALSE))</f>
        <v>Föreläggande</v>
      </c>
      <c r="I116" s="71" t="str">
        <f>_xlfn.IFNA(VLOOKUP($A116,Grundskola!$C:$V,'Överblick (Arbetsområde) '!I$13,FALSE),VLOOKUP($A116,'Gymnasieskola '!$C:$V,'Överblick (Arbetsområde) '!I$13,FALSE))</f>
        <v>Föreläggande</v>
      </c>
    </row>
    <row r="117" spans="1:9" x14ac:dyDescent="0.3">
      <c r="A117" s="47" t="s">
        <v>253</v>
      </c>
      <c r="B117" s="47" t="s">
        <v>676</v>
      </c>
      <c r="C117" s="47" t="str">
        <f>_xlfn.IFNA(VLOOKUP($A117,Grundskola!$C:$V,'Överblick (Arbetsområde) '!C$13,FALSE),VLOOKUP($A117,'Gymnasieskola '!$C:$V,'Överblick (Arbetsområde) '!C$13,FALSE))</f>
        <v>Annaskolan</v>
      </c>
      <c r="D117" s="47" t="str">
        <f>_xlfn.IFNA(VLOOKUP($A117,Grundskola!$C:$V,'Överblick (Arbetsområde) '!D$13,FALSE),VLOOKUP($A117,'Gymnasieskola '!$C:$V,'Överblick (Arbetsområde) '!D$13,FALSE))</f>
        <v>Enskild en enhet</v>
      </c>
      <c r="E117" s="69">
        <f>_xlfn.IFNA(VLOOKUP($A117,Grundskola!$C:$V,'Överblick (Arbetsområde) '!E$13,FALSE),VLOOKUP($A117,'Gymnasieskola '!$C:$V,'Överblick (Arbetsområde) '!E$13,FALSE))</f>
        <v>1</v>
      </c>
      <c r="F117" s="71" t="str">
        <f>_xlfn.IFNA(VLOOKUP($A117,Grundskola!$C:$V,'Överblick (Arbetsområde) '!F$13,FALSE),VLOOKUP($A117,'Gymnasieskola '!$C:$V,'Överblick (Arbetsområde) '!F$13,FALSE))</f>
        <v>Ingen brist</v>
      </c>
      <c r="G117" s="71" t="str">
        <f>_xlfn.IFNA(VLOOKUP($A117,Grundskola!$C:$V,'Överblick (Arbetsområde) '!G$13,FALSE),VLOOKUP($A117,'Gymnasieskola '!$C:$V,'Överblick (Arbetsområde) '!G$13,FALSE))</f>
        <v>Ingen brist</v>
      </c>
      <c r="H117" s="71" t="str">
        <f>_xlfn.IFNA(VLOOKUP($A117,Grundskola!$C:$V,'Överblick (Arbetsområde) '!H$13,FALSE),VLOOKUP($A117,'Gymnasieskola '!$C:$V,'Överblick (Arbetsområde) '!H$13,FALSE))</f>
        <v>Föreläggande</v>
      </c>
      <c r="I117" s="71" t="str">
        <f>_xlfn.IFNA(VLOOKUP($A117,Grundskola!$C:$V,'Överblick (Arbetsområde) '!I$13,FALSE),VLOOKUP($A117,'Gymnasieskola '!$C:$V,'Överblick (Arbetsområde) '!I$13,FALSE))</f>
        <v>Ingen brist</v>
      </c>
    </row>
    <row r="118" spans="1:9" x14ac:dyDescent="0.3">
      <c r="A118" s="47" t="s">
        <v>254</v>
      </c>
      <c r="B118" s="47" t="s">
        <v>676</v>
      </c>
      <c r="C118" s="47" t="str">
        <f>_xlfn.IFNA(VLOOKUP($A118,Grundskola!$C:$V,'Överblick (Arbetsområde) '!C$13,FALSE),VLOOKUP($A118,'Gymnasieskola '!$C:$V,'Överblick (Arbetsområde) '!C$13,FALSE))</f>
        <v>Delsbo waldorfskola</v>
      </c>
      <c r="D118" s="47" t="str">
        <f>_xlfn.IFNA(VLOOKUP($A118,Grundskola!$C:$V,'Överblick (Arbetsområde) '!D$13,FALSE),VLOOKUP($A118,'Gymnasieskola '!$C:$V,'Överblick (Arbetsområde) '!D$13,FALSE))</f>
        <v>Enskild en enhet</v>
      </c>
      <c r="E118" s="69">
        <f>_xlfn.IFNA(VLOOKUP($A118,Grundskola!$C:$V,'Överblick (Arbetsområde) '!E$13,FALSE),VLOOKUP($A118,'Gymnasieskola '!$C:$V,'Överblick (Arbetsområde) '!E$13,FALSE))</f>
        <v>1</v>
      </c>
      <c r="F118" s="71" t="str">
        <f>_xlfn.IFNA(VLOOKUP($A118,Grundskola!$C:$V,'Överblick (Arbetsområde) '!F$13,FALSE),VLOOKUP($A118,'Gymnasieskola '!$C:$V,'Överblick (Arbetsområde) '!F$13,FALSE))</f>
        <v>Ingen brist</v>
      </c>
      <c r="G118" s="71" t="str">
        <f>_xlfn.IFNA(VLOOKUP($A118,Grundskola!$C:$V,'Överblick (Arbetsområde) '!G$13,FALSE),VLOOKUP($A118,'Gymnasieskola '!$C:$V,'Överblick (Arbetsområde) '!G$13,FALSE))</f>
        <v>Ingen brist</v>
      </c>
      <c r="H118" s="71" t="str">
        <f>_xlfn.IFNA(VLOOKUP($A118,Grundskola!$C:$V,'Överblick (Arbetsområde) '!H$13,FALSE),VLOOKUP($A118,'Gymnasieskola '!$C:$V,'Överblick (Arbetsområde) '!H$13,FALSE))</f>
        <v>Föreläggande</v>
      </c>
      <c r="I118" s="71" t="str">
        <f>_xlfn.IFNA(VLOOKUP($A118,Grundskola!$C:$V,'Överblick (Arbetsområde) '!I$13,FALSE),VLOOKUP($A118,'Gymnasieskola '!$C:$V,'Överblick (Arbetsområde) '!I$13,FALSE))</f>
        <v>Ingen brist</v>
      </c>
    </row>
    <row r="119" spans="1:9" x14ac:dyDescent="0.3">
      <c r="A119" s="47" t="s">
        <v>255</v>
      </c>
      <c r="B119" s="47" t="s">
        <v>676</v>
      </c>
      <c r="C119" s="47" t="str">
        <f>_xlfn.IFNA(VLOOKUP($A119,Grundskola!$C:$V,'Överblick (Arbetsområde) '!C$13,FALSE),VLOOKUP($A119,'Gymnasieskola '!$C:$V,'Överblick (Arbetsområde) '!C$13,FALSE))</f>
        <v>Umeå Waldorfskola, gr</v>
      </c>
      <c r="D119" s="47" t="str">
        <f>_xlfn.IFNA(VLOOKUP($A119,Grundskola!$C:$V,'Överblick (Arbetsområde) '!D$13,FALSE),VLOOKUP($A119,'Gymnasieskola '!$C:$V,'Överblick (Arbetsområde) '!D$13,FALSE))</f>
        <v>Enskild flera enhet</v>
      </c>
      <c r="E119" s="69">
        <f>_xlfn.IFNA(VLOOKUP($A119,Grundskola!$C:$V,'Överblick (Arbetsområde) '!E$13,FALSE),VLOOKUP($A119,'Gymnasieskola '!$C:$V,'Överblick (Arbetsområde) '!E$13,FALSE))</f>
        <v>1</v>
      </c>
      <c r="F119" s="71" t="str">
        <f>_xlfn.IFNA(VLOOKUP($A119,Grundskola!$C:$V,'Överblick (Arbetsområde) '!F$13,FALSE),VLOOKUP($A119,'Gymnasieskola '!$C:$V,'Överblick (Arbetsområde) '!F$13,FALSE))</f>
        <v>Ingen brist</v>
      </c>
      <c r="G119" s="71" t="str">
        <f>_xlfn.IFNA(VLOOKUP($A119,Grundskola!$C:$V,'Överblick (Arbetsområde) '!G$13,FALSE),VLOOKUP($A119,'Gymnasieskola '!$C:$V,'Överblick (Arbetsområde) '!G$13,FALSE))</f>
        <v>Ingen brist</v>
      </c>
      <c r="H119" s="71" t="str">
        <f>_xlfn.IFNA(VLOOKUP($A119,Grundskola!$C:$V,'Överblick (Arbetsområde) '!H$13,FALSE),VLOOKUP($A119,'Gymnasieskola '!$C:$V,'Överblick (Arbetsområde) '!H$13,FALSE))</f>
        <v>Föreläggande</v>
      </c>
      <c r="I119" s="71" t="str">
        <f>_xlfn.IFNA(VLOOKUP($A119,Grundskola!$C:$V,'Överblick (Arbetsområde) '!I$13,FALSE),VLOOKUP($A119,'Gymnasieskola '!$C:$V,'Överblick (Arbetsområde) '!I$13,FALSE))</f>
        <v>Ingen brist</v>
      </c>
    </row>
    <row r="120" spans="1:9" x14ac:dyDescent="0.3">
      <c r="A120" s="47" t="s">
        <v>256</v>
      </c>
      <c r="B120" s="47" t="s">
        <v>676</v>
      </c>
      <c r="C120" s="47" t="str">
        <f>_xlfn.IFNA(VLOOKUP($A120,Grundskola!$C:$V,'Överblick (Arbetsområde) '!C$13,FALSE),VLOOKUP($A120,'Gymnasieskola '!$C:$V,'Överblick (Arbetsområde) '!C$13,FALSE))</f>
        <v>Montessoriskolan Växthuset</v>
      </c>
      <c r="D120" s="47" t="str">
        <f>_xlfn.IFNA(VLOOKUP($A120,Grundskola!$C:$V,'Överblick (Arbetsområde) '!D$13,FALSE),VLOOKUP($A120,'Gymnasieskola '!$C:$V,'Överblick (Arbetsområde) '!D$13,FALSE))</f>
        <v>Enskild en enhet</v>
      </c>
      <c r="E120" s="69">
        <f>_xlfn.IFNA(VLOOKUP($A120,Grundskola!$C:$V,'Överblick (Arbetsområde) '!E$13,FALSE),VLOOKUP($A120,'Gymnasieskola '!$C:$V,'Överblick (Arbetsområde) '!E$13,FALSE))</f>
        <v>0</v>
      </c>
      <c r="F120" s="71" t="str">
        <f>_xlfn.IFNA(VLOOKUP($A120,Grundskola!$C:$V,'Överblick (Arbetsområde) '!F$13,FALSE),VLOOKUP($A120,'Gymnasieskola '!$C:$V,'Överblick (Arbetsområde) '!F$13,FALSE))</f>
        <v>Ingen brist</v>
      </c>
      <c r="G120" s="71" t="str">
        <f>_xlfn.IFNA(VLOOKUP($A120,Grundskola!$C:$V,'Överblick (Arbetsområde) '!G$13,FALSE),VLOOKUP($A120,'Gymnasieskola '!$C:$V,'Överblick (Arbetsområde) '!G$13,FALSE))</f>
        <v>Ingen brist</v>
      </c>
      <c r="H120" s="71" t="str">
        <f>_xlfn.IFNA(VLOOKUP($A120,Grundskola!$C:$V,'Överblick (Arbetsområde) '!H$13,FALSE),VLOOKUP($A120,'Gymnasieskola '!$C:$V,'Överblick (Arbetsområde) '!H$13,FALSE))</f>
        <v>Ingen brist</v>
      </c>
      <c r="I120" s="71" t="str">
        <f>_xlfn.IFNA(VLOOKUP($A120,Grundskola!$C:$V,'Överblick (Arbetsområde) '!I$13,FALSE),VLOOKUP($A120,'Gymnasieskola '!$C:$V,'Överblick (Arbetsområde) '!I$13,FALSE))</f>
        <v>Ingen brist</v>
      </c>
    </row>
    <row r="121" spans="1:9" x14ac:dyDescent="0.3">
      <c r="A121" s="47" t="s">
        <v>257</v>
      </c>
      <c r="B121" s="47" t="s">
        <v>676</v>
      </c>
      <c r="C121" s="47" t="str">
        <f>_xlfn.IFNA(VLOOKUP($A121,Grundskola!$C:$V,'Överblick (Arbetsområde) '!C$13,FALSE),VLOOKUP($A121,'Gymnasieskola '!$C:$V,'Överblick (Arbetsområde) '!C$13,FALSE))</f>
        <v>Ahlafors Fria skola</v>
      </c>
      <c r="D121" s="47" t="str">
        <f>_xlfn.IFNA(VLOOKUP($A121,Grundskola!$C:$V,'Överblick (Arbetsområde) '!D$13,FALSE),VLOOKUP($A121,'Gymnasieskola '!$C:$V,'Överblick (Arbetsområde) '!D$13,FALSE))</f>
        <v>Enskild en enhet</v>
      </c>
      <c r="E121" s="69">
        <f>_xlfn.IFNA(VLOOKUP($A121,Grundskola!$C:$V,'Överblick (Arbetsområde) '!E$13,FALSE),VLOOKUP($A121,'Gymnasieskola '!$C:$V,'Överblick (Arbetsområde) '!E$13,FALSE))</f>
        <v>1</v>
      </c>
      <c r="F121" s="71" t="str">
        <f>_xlfn.IFNA(VLOOKUP($A121,Grundskola!$C:$V,'Överblick (Arbetsområde) '!F$13,FALSE),VLOOKUP($A121,'Gymnasieskola '!$C:$V,'Överblick (Arbetsområde) '!F$13,FALSE))</f>
        <v>Ingen brist</v>
      </c>
      <c r="G121" s="71" t="str">
        <f>_xlfn.IFNA(VLOOKUP($A121,Grundskola!$C:$V,'Överblick (Arbetsområde) '!G$13,FALSE),VLOOKUP($A121,'Gymnasieskola '!$C:$V,'Överblick (Arbetsområde) '!G$13,FALSE))</f>
        <v>Ingen brist</v>
      </c>
      <c r="H121" s="71" t="str">
        <f>_xlfn.IFNA(VLOOKUP($A121,Grundskola!$C:$V,'Överblick (Arbetsområde) '!H$13,FALSE),VLOOKUP($A121,'Gymnasieskola '!$C:$V,'Överblick (Arbetsområde) '!H$13,FALSE))</f>
        <v>Föreläggande</v>
      </c>
      <c r="I121" s="71" t="str">
        <f>_xlfn.IFNA(VLOOKUP($A121,Grundskola!$C:$V,'Överblick (Arbetsområde) '!I$13,FALSE),VLOOKUP($A121,'Gymnasieskola '!$C:$V,'Överblick (Arbetsområde) '!I$13,FALSE))</f>
        <v>Ingen brist</v>
      </c>
    </row>
    <row r="122" spans="1:9" x14ac:dyDescent="0.3">
      <c r="A122" s="47" t="s">
        <v>258</v>
      </c>
      <c r="B122" s="47" t="s">
        <v>676</v>
      </c>
      <c r="C122" s="47" t="str">
        <f>_xlfn.IFNA(VLOOKUP($A122,Grundskola!$C:$V,'Överblick (Arbetsområde) '!C$13,FALSE),VLOOKUP($A122,'Gymnasieskola '!$C:$V,'Överblick (Arbetsområde) '!C$13,FALSE))</f>
        <v>Adelövs friskola</v>
      </c>
      <c r="D122" s="47" t="str">
        <f>_xlfn.IFNA(VLOOKUP($A122,Grundskola!$C:$V,'Överblick (Arbetsområde) '!D$13,FALSE),VLOOKUP($A122,'Gymnasieskola '!$C:$V,'Överblick (Arbetsområde) '!D$13,FALSE))</f>
        <v>Enskild en enhet</v>
      </c>
      <c r="E122" s="69">
        <f>_xlfn.IFNA(VLOOKUP($A122,Grundskola!$C:$V,'Överblick (Arbetsområde) '!E$13,FALSE),VLOOKUP($A122,'Gymnasieskola '!$C:$V,'Överblick (Arbetsområde) '!E$13,FALSE))</f>
        <v>0</v>
      </c>
      <c r="F122" s="71" t="str">
        <f>_xlfn.IFNA(VLOOKUP($A122,Grundskola!$C:$V,'Överblick (Arbetsområde) '!F$13,FALSE),VLOOKUP($A122,'Gymnasieskola '!$C:$V,'Överblick (Arbetsområde) '!F$13,FALSE))</f>
        <v>Ingen brist</v>
      </c>
      <c r="G122" s="71" t="str">
        <f>_xlfn.IFNA(VLOOKUP($A122,Grundskola!$C:$V,'Överblick (Arbetsområde) '!G$13,FALSE),VLOOKUP($A122,'Gymnasieskola '!$C:$V,'Överblick (Arbetsområde) '!G$13,FALSE))</f>
        <v>Ingen brist</v>
      </c>
      <c r="H122" s="71" t="str">
        <f>_xlfn.IFNA(VLOOKUP($A122,Grundskola!$C:$V,'Överblick (Arbetsområde) '!H$13,FALSE),VLOOKUP($A122,'Gymnasieskola '!$C:$V,'Överblick (Arbetsområde) '!H$13,FALSE))</f>
        <v>Ingen brist</v>
      </c>
      <c r="I122" s="71" t="str">
        <f>_xlfn.IFNA(VLOOKUP($A122,Grundskola!$C:$V,'Överblick (Arbetsområde) '!I$13,FALSE),VLOOKUP($A122,'Gymnasieskola '!$C:$V,'Överblick (Arbetsområde) '!I$13,FALSE))</f>
        <v>Ingen brist</v>
      </c>
    </row>
    <row r="123" spans="1:9" x14ac:dyDescent="0.3">
      <c r="A123" s="47" t="s">
        <v>259</v>
      </c>
      <c r="B123" s="47" t="s">
        <v>676</v>
      </c>
      <c r="C123" s="47" t="str">
        <f>_xlfn.IFNA(VLOOKUP($A123,Grundskola!$C:$V,'Överblick (Arbetsområde) '!C$13,FALSE),VLOOKUP($A123,'Gymnasieskola '!$C:$V,'Överblick (Arbetsområde) '!C$13,FALSE))</f>
        <v>Kokaliteskolan</v>
      </c>
      <c r="D123" s="47" t="str">
        <f>_xlfn.IFNA(VLOOKUP($A123,Grundskola!$C:$V,'Överblick (Arbetsområde) '!D$13,FALSE),VLOOKUP($A123,'Gymnasieskola '!$C:$V,'Överblick (Arbetsområde) '!D$13,FALSE))</f>
        <v>Enskild en enhet</v>
      </c>
      <c r="E123" s="69">
        <f>_xlfn.IFNA(VLOOKUP($A123,Grundskola!$C:$V,'Överblick (Arbetsområde) '!E$13,FALSE),VLOOKUP($A123,'Gymnasieskola '!$C:$V,'Överblick (Arbetsområde) '!E$13,FALSE))</f>
        <v>2</v>
      </c>
      <c r="F123" s="71" t="str">
        <f>_xlfn.IFNA(VLOOKUP($A123,Grundskola!$C:$V,'Överblick (Arbetsområde) '!F$13,FALSE),VLOOKUP($A123,'Gymnasieskola '!$C:$V,'Överblick (Arbetsområde) '!F$13,FALSE))</f>
        <v>Ingen brist</v>
      </c>
      <c r="G123" s="71" t="str">
        <f>_xlfn.IFNA(VLOOKUP($A123,Grundskola!$C:$V,'Överblick (Arbetsområde) '!G$13,FALSE),VLOOKUP($A123,'Gymnasieskola '!$C:$V,'Överblick (Arbetsområde) '!G$13,FALSE))</f>
        <v>Föreläggande</v>
      </c>
      <c r="H123" s="71" t="str">
        <f>_xlfn.IFNA(VLOOKUP($A123,Grundskola!$C:$V,'Överblick (Arbetsområde) '!H$13,FALSE),VLOOKUP($A123,'Gymnasieskola '!$C:$V,'Överblick (Arbetsområde) '!H$13,FALSE))</f>
        <v>Föreläggande</v>
      </c>
      <c r="I123" s="71" t="str">
        <f>_xlfn.IFNA(VLOOKUP($A123,Grundskola!$C:$V,'Överblick (Arbetsområde) '!I$13,FALSE),VLOOKUP($A123,'Gymnasieskola '!$C:$V,'Överblick (Arbetsområde) '!I$13,FALSE))</f>
        <v>Ingen brist</v>
      </c>
    </row>
    <row r="124" spans="1:9" x14ac:dyDescent="0.3">
      <c r="A124" s="47" t="s">
        <v>260</v>
      </c>
      <c r="B124" s="47" t="s">
        <v>676</v>
      </c>
      <c r="C124" s="47" t="str">
        <f>_xlfn.IFNA(VLOOKUP($A124,Grundskola!$C:$V,'Överblick (Arbetsområde) '!C$13,FALSE),VLOOKUP($A124,'Gymnasieskola '!$C:$V,'Överblick (Arbetsområde) '!C$13,FALSE))</f>
        <v>Danderyds Montessoriskola</v>
      </c>
      <c r="D124" s="47" t="str">
        <f>_xlfn.IFNA(VLOOKUP($A124,Grundskola!$C:$V,'Överblick (Arbetsområde) '!D$13,FALSE),VLOOKUP($A124,'Gymnasieskola '!$C:$V,'Överblick (Arbetsområde) '!D$13,FALSE))</f>
        <v>Enskild en enhet</v>
      </c>
      <c r="E124" s="69">
        <f>_xlfn.IFNA(VLOOKUP($A124,Grundskola!$C:$V,'Överblick (Arbetsområde) '!E$13,FALSE),VLOOKUP($A124,'Gymnasieskola '!$C:$V,'Överblick (Arbetsområde) '!E$13,FALSE))</f>
        <v>0</v>
      </c>
      <c r="F124" s="71" t="str">
        <f>_xlfn.IFNA(VLOOKUP($A124,Grundskola!$C:$V,'Överblick (Arbetsområde) '!F$13,FALSE),VLOOKUP($A124,'Gymnasieskola '!$C:$V,'Överblick (Arbetsområde) '!F$13,FALSE))</f>
        <v>Ingen brist</v>
      </c>
      <c r="G124" s="71" t="str">
        <f>_xlfn.IFNA(VLOOKUP($A124,Grundskola!$C:$V,'Överblick (Arbetsområde) '!G$13,FALSE),VLOOKUP($A124,'Gymnasieskola '!$C:$V,'Överblick (Arbetsområde) '!G$13,FALSE))</f>
        <v>Ingen brist</v>
      </c>
      <c r="H124" s="71" t="str">
        <f>_xlfn.IFNA(VLOOKUP($A124,Grundskola!$C:$V,'Överblick (Arbetsområde) '!H$13,FALSE),VLOOKUP($A124,'Gymnasieskola '!$C:$V,'Överblick (Arbetsområde) '!H$13,FALSE))</f>
        <v>Ingen brist</v>
      </c>
      <c r="I124" s="71" t="str">
        <f>_xlfn.IFNA(VLOOKUP($A124,Grundskola!$C:$V,'Överblick (Arbetsområde) '!I$13,FALSE),VLOOKUP($A124,'Gymnasieskola '!$C:$V,'Överblick (Arbetsområde) '!I$13,FALSE))</f>
        <v>Ingen brist</v>
      </c>
    </row>
    <row r="125" spans="1:9" x14ac:dyDescent="0.3">
      <c r="A125" s="47" t="s">
        <v>261</v>
      </c>
      <c r="B125" s="47" t="s">
        <v>676</v>
      </c>
      <c r="C125" s="47" t="str">
        <f>_xlfn.IFNA(VLOOKUP($A125,Grundskola!$C:$V,'Överblick (Arbetsområde) '!C$13,FALSE),VLOOKUP($A125,'Gymnasieskola '!$C:$V,'Överblick (Arbetsområde) '!C$13,FALSE))</f>
        <v>Vikens Montessoriskola</v>
      </c>
      <c r="D125" s="47" t="str">
        <f>_xlfn.IFNA(VLOOKUP($A125,Grundskola!$C:$V,'Överblick (Arbetsområde) '!D$13,FALSE),VLOOKUP($A125,'Gymnasieskola '!$C:$V,'Överblick (Arbetsområde) '!D$13,FALSE))</f>
        <v>Enskild en enhet</v>
      </c>
      <c r="E125" s="69">
        <f>_xlfn.IFNA(VLOOKUP($A125,Grundskola!$C:$V,'Överblick (Arbetsområde) '!E$13,FALSE),VLOOKUP($A125,'Gymnasieskola '!$C:$V,'Överblick (Arbetsområde) '!E$13,FALSE))</f>
        <v>2</v>
      </c>
      <c r="F125" s="71" t="str">
        <f>_xlfn.IFNA(VLOOKUP($A125,Grundskola!$C:$V,'Överblick (Arbetsområde) '!F$13,FALSE),VLOOKUP($A125,'Gymnasieskola '!$C:$V,'Överblick (Arbetsområde) '!F$13,FALSE))</f>
        <v>Ingen brist</v>
      </c>
      <c r="G125" s="71" t="str">
        <f>_xlfn.IFNA(VLOOKUP($A125,Grundskola!$C:$V,'Överblick (Arbetsområde) '!G$13,FALSE),VLOOKUP($A125,'Gymnasieskola '!$C:$V,'Överblick (Arbetsområde) '!G$13,FALSE))</f>
        <v>Föreläggande</v>
      </c>
      <c r="H125" s="71" t="str">
        <f>_xlfn.IFNA(VLOOKUP($A125,Grundskola!$C:$V,'Överblick (Arbetsområde) '!H$13,FALSE),VLOOKUP($A125,'Gymnasieskola '!$C:$V,'Överblick (Arbetsområde) '!H$13,FALSE))</f>
        <v>Ingen brist</v>
      </c>
      <c r="I125" s="71" t="str">
        <f>_xlfn.IFNA(VLOOKUP($A125,Grundskola!$C:$V,'Överblick (Arbetsområde) '!I$13,FALSE),VLOOKUP($A125,'Gymnasieskola '!$C:$V,'Överblick (Arbetsområde) '!I$13,FALSE))</f>
        <v>Föreläggande</v>
      </c>
    </row>
    <row r="126" spans="1:9" x14ac:dyDescent="0.3">
      <c r="A126" s="47" t="s">
        <v>262</v>
      </c>
      <c r="B126" s="47" t="s">
        <v>676</v>
      </c>
      <c r="C126" s="47" t="str">
        <f>_xlfn.IFNA(VLOOKUP($A126,Grundskola!$C:$V,'Överblick (Arbetsområde) '!C$13,FALSE),VLOOKUP($A126,'Gymnasieskola '!$C:$V,'Överblick (Arbetsområde) '!C$13,FALSE))</f>
        <v>Montessorigrundskolan Maria</v>
      </c>
      <c r="D126" s="47" t="str">
        <f>_xlfn.IFNA(VLOOKUP($A126,Grundskola!$C:$V,'Överblick (Arbetsområde) '!D$13,FALSE),VLOOKUP($A126,'Gymnasieskola '!$C:$V,'Överblick (Arbetsområde) '!D$13,FALSE))</f>
        <v>Enskild en enhet</v>
      </c>
      <c r="E126" s="69">
        <f>_xlfn.IFNA(VLOOKUP($A126,Grundskola!$C:$V,'Överblick (Arbetsområde) '!E$13,FALSE),VLOOKUP($A126,'Gymnasieskola '!$C:$V,'Överblick (Arbetsområde) '!E$13,FALSE))</f>
        <v>0</v>
      </c>
      <c r="F126" s="71" t="str">
        <f>_xlfn.IFNA(VLOOKUP($A126,Grundskola!$C:$V,'Överblick (Arbetsområde) '!F$13,FALSE),VLOOKUP($A126,'Gymnasieskola '!$C:$V,'Överblick (Arbetsområde) '!F$13,FALSE))</f>
        <v>Ingen brist</v>
      </c>
      <c r="G126" s="71" t="str">
        <f>_xlfn.IFNA(VLOOKUP($A126,Grundskola!$C:$V,'Överblick (Arbetsområde) '!G$13,FALSE),VLOOKUP($A126,'Gymnasieskola '!$C:$V,'Överblick (Arbetsområde) '!G$13,FALSE))</f>
        <v>Ingen brist</v>
      </c>
      <c r="H126" s="71" t="str">
        <f>_xlfn.IFNA(VLOOKUP($A126,Grundskola!$C:$V,'Överblick (Arbetsområde) '!H$13,FALSE),VLOOKUP($A126,'Gymnasieskola '!$C:$V,'Överblick (Arbetsområde) '!H$13,FALSE))</f>
        <v>Ingen brist</v>
      </c>
      <c r="I126" s="71" t="str">
        <f>_xlfn.IFNA(VLOOKUP($A126,Grundskola!$C:$V,'Överblick (Arbetsområde) '!I$13,FALSE),VLOOKUP($A126,'Gymnasieskola '!$C:$V,'Överblick (Arbetsområde) '!I$13,FALSE))</f>
        <v>Ingen brist</v>
      </c>
    </row>
    <row r="127" spans="1:9" x14ac:dyDescent="0.3">
      <c r="A127" s="47" t="s">
        <v>263</v>
      </c>
      <c r="B127" s="47" t="s">
        <v>676</v>
      </c>
      <c r="C127" s="47" t="str">
        <f>_xlfn.IFNA(VLOOKUP($A127,Grundskola!$C:$V,'Överblick (Arbetsområde) '!C$13,FALSE),VLOOKUP($A127,'Gymnasieskola '!$C:$V,'Överblick (Arbetsområde) '!C$13,FALSE))</f>
        <v>Minervaskolan</v>
      </c>
      <c r="D127" s="47" t="str">
        <f>_xlfn.IFNA(VLOOKUP($A127,Grundskola!$C:$V,'Överblick (Arbetsområde) '!D$13,FALSE),VLOOKUP($A127,'Gymnasieskola '!$C:$V,'Överblick (Arbetsområde) '!D$13,FALSE))</f>
        <v>Enskild flera enhet</v>
      </c>
      <c r="E127" s="69">
        <f>_xlfn.IFNA(VLOOKUP($A127,Grundskola!$C:$V,'Överblick (Arbetsområde) '!E$13,FALSE),VLOOKUP($A127,'Gymnasieskola '!$C:$V,'Överblick (Arbetsområde) '!E$13,FALSE))</f>
        <v>1</v>
      </c>
      <c r="F127" s="71" t="str">
        <f>_xlfn.IFNA(VLOOKUP($A127,Grundskola!$C:$V,'Överblick (Arbetsområde) '!F$13,FALSE),VLOOKUP($A127,'Gymnasieskola '!$C:$V,'Överblick (Arbetsområde) '!F$13,FALSE))</f>
        <v>Ingen brist</v>
      </c>
      <c r="G127" s="71" t="str">
        <f>_xlfn.IFNA(VLOOKUP($A127,Grundskola!$C:$V,'Överblick (Arbetsområde) '!G$13,FALSE),VLOOKUP($A127,'Gymnasieskola '!$C:$V,'Överblick (Arbetsområde) '!G$13,FALSE))</f>
        <v>Ingen brist</v>
      </c>
      <c r="H127" s="71" t="str">
        <f>_xlfn.IFNA(VLOOKUP($A127,Grundskola!$C:$V,'Överblick (Arbetsområde) '!H$13,FALSE),VLOOKUP($A127,'Gymnasieskola '!$C:$V,'Överblick (Arbetsområde) '!H$13,FALSE))</f>
        <v>Föreläggande</v>
      </c>
      <c r="I127" s="71" t="str">
        <f>_xlfn.IFNA(VLOOKUP($A127,Grundskola!$C:$V,'Överblick (Arbetsområde) '!I$13,FALSE),VLOOKUP($A127,'Gymnasieskola '!$C:$V,'Överblick (Arbetsområde) '!I$13,FALSE))</f>
        <v>Ingen brist</v>
      </c>
    </row>
    <row r="128" spans="1:9" x14ac:dyDescent="0.3">
      <c r="A128" s="47" t="s">
        <v>264</v>
      </c>
      <c r="B128" s="47" t="s">
        <v>676</v>
      </c>
      <c r="C128" s="47" t="str">
        <f>_xlfn.IFNA(VLOOKUP($A128,Grundskola!$C:$V,'Överblick (Arbetsområde) '!C$13,FALSE),VLOOKUP($A128,'Gymnasieskola '!$C:$V,'Överblick (Arbetsområde) '!C$13,FALSE))</f>
        <v>Olympica</v>
      </c>
      <c r="D128" s="47" t="str">
        <f>_xlfn.IFNA(VLOOKUP($A128,Grundskola!$C:$V,'Överblick (Arbetsområde) '!D$13,FALSE),VLOOKUP($A128,'Gymnasieskola '!$C:$V,'Överblick (Arbetsområde) '!D$13,FALSE))</f>
        <v>Enskild flera enhet</v>
      </c>
      <c r="E128" s="69">
        <f>_xlfn.IFNA(VLOOKUP($A128,Grundskola!$C:$V,'Överblick (Arbetsområde) '!E$13,FALSE),VLOOKUP($A128,'Gymnasieskola '!$C:$V,'Överblick (Arbetsområde) '!E$13,FALSE))</f>
        <v>0</v>
      </c>
      <c r="F128" s="71" t="str">
        <f>_xlfn.IFNA(VLOOKUP($A128,Grundskola!$C:$V,'Överblick (Arbetsområde) '!F$13,FALSE),VLOOKUP($A128,'Gymnasieskola '!$C:$V,'Överblick (Arbetsområde) '!F$13,FALSE))</f>
        <v>Ingen brist</v>
      </c>
      <c r="G128" s="71" t="str">
        <f>_xlfn.IFNA(VLOOKUP($A128,Grundskola!$C:$V,'Överblick (Arbetsområde) '!G$13,FALSE),VLOOKUP($A128,'Gymnasieskola '!$C:$V,'Överblick (Arbetsområde) '!G$13,FALSE))</f>
        <v>Ingen brist</v>
      </c>
      <c r="H128" s="71" t="str">
        <f>_xlfn.IFNA(VLOOKUP($A128,Grundskola!$C:$V,'Överblick (Arbetsområde) '!H$13,FALSE),VLOOKUP($A128,'Gymnasieskola '!$C:$V,'Överblick (Arbetsområde) '!H$13,FALSE))</f>
        <v>Ingen brist</v>
      </c>
      <c r="I128" s="71" t="str">
        <f>_xlfn.IFNA(VLOOKUP($A128,Grundskola!$C:$V,'Överblick (Arbetsområde) '!I$13,FALSE),VLOOKUP($A128,'Gymnasieskola '!$C:$V,'Överblick (Arbetsområde) '!I$13,FALSE))</f>
        <v>Ingen brist</v>
      </c>
    </row>
    <row r="129" spans="1:9" x14ac:dyDescent="0.3">
      <c r="A129" s="47" t="s">
        <v>265</v>
      </c>
      <c r="B129" s="47" t="s">
        <v>676</v>
      </c>
      <c r="C129" s="47" t="str">
        <f>_xlfn.IFNA(VLOOKUP($A129,Grundskola!$C:$V,'Överblick (Arbetsområde) '!C$13,FALSE),VLOOKUP($A129,'Gymnasieskola '!$C:$V,'Överblick (Arbetsområde) '!C$13,FALSE))</f>
        <v>Humfryskolan</v>
      </c>
      <c r="D129" s="47" t="str">
        <f>_xlfn.IFNA(VLOOKUP($A129,Grundskola!$C:$V,'Överblick (Arbetsområde) '!D$13,FALSE),VLOOKUP($A129,'Gymnasieskola '!$C:$V,'Överblick (Arbetsområde) '!D$13,FALSE))</f>
        <v>Enskild en enhet</v>
      </c>
      <c r="E129" s="69">
        <f>_xlfn.IFNA(VLOOKUP($A129,Grundskola!$C:$V,'Överblick (Arbetsområde) '!E$13,FALSE),VLOOKUP($A129,'Gymnasieskola '!$C:$V,'Överblick (Arbetsområde) '!E$13,FALSE))</f>
        <v>0</v>
      </c>
      <c r="F129" s="71" t="str">
        <f>_xlfn.IFNA(VLOOKUP($A129,Grundskola!$C:$V,'Överblick (Arbetsområde) '!F$13,FALSE),VLOOKUP($A129,'Gymnasieskola '!$C:$V,'Överblick (Arbetsområde) '!F$13,FALSE))</f>
        <v>Ingen brist</v>
      </c>
      <c r="G129" s="71" t="str">
        <f>_xlfn.IFNA(VLOOKUP($A129,Grundskola!$C:$V,'Överblick (Arbetsområde) '!G$13,FALSE),VLOOKUP($A129,'Gymnasieskola '!$C:$V,'Överblick (Arbetsområde) '!G$13,FALSE))</f>
        <v>Ingen brist</v>
      </c>
      <c r="H129" s="71" t="str">
        <f>_xlfn.IFNA(VLOOKUP($A129,Grundskola!$C:$V,'Överblick (Arbetsområde) '!H$13,FALSE),VLOOKUP($A129,'Gymnasieskola '!$C:$V,'Överblick (Arbetsområde) '!H$13,FALSE))</f>
        <v>Ingen brist</v>
      </c>
      <c r="I129" s="71" t="str">
        <f>_xlfn.IFNA(VLOOKUP($A129,Grundskola!$C:$V,'Överblick (Arbetsområde) '!I$13,FALSE),VLOOKUP($A129,'Gymnasieskola '!$C:$V,'Överblick (Arbetsområde) '!I$13,FALSE))</f>
        <v>Ingen brist</v>
      </c>
    </row>
    <row r="130" spans="1:9" x14ac:dyDescent="0.3">
      <c r="A130" s="47" t="s">
        <v>266</v>
      </c>
      <c r="B130" s="47" t="s">
        <v>676</v>
      </c>
      <c r="C130" s="47" t="str">
        <f>_xlfn.IFNA(VLOOKUP($A130,Grundskola!$C:$V,'Överblick (Arbetsområde) '!C$13,FALSE),VLOOKUP($A130,'Gymnasieskola '!$C:$V,'Överblick (Arbetsområde) '!C$13,FALSE))</f>
        <v>Lillängsskolan</v>
      </c>
      <c r="D130" s="47" t="str">
        <f>_xlfn.IFNA(VLOOKUP($A130,Grundskola!$C:$V,'Överblick (Arbetsområde) '!D$13,FALSE),VLOOKUP($A130,'Gymnasieskola '!$C:$V,'Överblick (Arbetsområde) '!D$13,FALSE))</f>
        <v>Enskild flera enhet</v>
      </c>
      <c r="E130" s="69">
        <f>_xlfn.IFNA(VLOOKUP($A130,Grundskola!$C:$V,'Överblick (Arbetsområde) '!E$13,FALSE),VLOOKUP($A130,'Gymnasieskola '!$C:$V,'Överblick (Arbetsområde) '!E$13,FALSE))</f>
        <v>1</v>
      </c>
      <c r="F130" s="71" t="str">
        <f>_xlfn.IFNA(VLOOKUP($A130,Grundskola!$C:$V,'Överblick (Arbetsområde) '!F$13,FALSE),VLOOKUP($A130,'Gymnasieskola '!$C:$V,'Överblick (Arbetsområde) '!F$13,FALSE))</f>
        <v>Ingen brist</v>
      </c>
      <c r="G130" s="71" t="str">
        <f>_xlfn.IFNA(VLOOKUP($A130,Grundskola!$C:$V,'Överblick (Arbetsområde) '!G$13,FALSE),VLOOKUP($A130,'Gymnasieskola '!$C:$V,'Överblick (Arbetsområde) '!G$13,FALSE))</f>
        <v>Ingen brist</v>
      </c>
      <c r="H130" s="71" t="str">
        <f>_xlfn.IFNA(VLOOKUP($A130,Grundskola!$C:$V,'Överblick (Arbetsområde) '!H$13,FALSE),VLOOKUP($A130,'Gymnasieskola '!$C:$V,'Överblick (Arbetsområde) '!H$13,FALSE))</f>
        <v>Anmärkning</v>
      </c>
      <c r="I130" s="71" t="str">
        <f>_xlfn.IFNA(VLOOKUP($A130,Grundskola!$C:$V,'Överblick (Arbetsområde) '!I$13,FALSE),VLOOKUP($A130,'Gymnasieskola '!$C:$V,'Överblick (Arbetsområde) '!I$13,FALSE))</f>
        <v>Ingen brist</v>
      </c>
    </row>
    <row r="131" spans="1:9" x14ac:dyDescent="0.3">
      <c r="A131" s="47" t="s">
        <v>267</v>
      </c>
      <c r="B131" s="47" t="s">
        <v>676</v>
      </c>
      <c r="C131" s="47" t="str">
        <f>_xlfn.IFNA(VLOOKUP($A131,Grundskola!$C:$V,'Överblick (Arbetsområde) '!C$13,FALSE),VLOOKUP($A131,'Gymnasieskola '!$C:$V,'Överblick (Arbetsområde) '!C$13,FALSE))</f>
        <v>Ekhamraskolan</v>
      </c>
      <c r="D131" s="47" t="str">
        <f>_xlfn.IFNA(VLOOKUP($A131,Grundskola!$C:$V,'Överblick (Arbetsområde) '!D$13,FALSE),VLOOKUP($A131,'Gymnasieskola '!$C:$V,'Överblick (Arbetsområde) '!D$13,FALSE))</f>
        <v>Enskild flera enhet</v>
      </c>
      <c r="E131" s="69">
        <f>_xlfn.IFNA(VLOOKUP($A131,Grundskola!$C:$V,'Överblick (Arbetsområde) '!E$13,FALSE),VLOOKUP($A131,'Gymnasieskola '!$C:$V,'Överblick (Arbetsområde) '!E$13,FALSE))</f>
        <v>1</v>
      </c>
      <c r="F131" s="71" t="str">
        <f>_xlfn.IFNA(VLOOKUP($A131,Grundskola!$C:$V,'Överblick (Arbetsområde) '!F$13,FALSE),VLOOKUP($A131,'Gymnasieskola '!$C:$V,'Överblick (Arbetsområde) '!F$13,FALSE))</f>
        <v>Ingen brist</v>
      </c>
      <c r="G131" s="71" t="str">
        <f>_xlfn.IFNA(VLOOKUP($A131,Grundskola!$C:$V,'Överblick (Arbetsområde) '!G$13,FALSE),VLOOKUP($A131,'Gymnasieskola '!$C:$V,'Överblick (Arbetsområde) '!G$13,FALSE))</f>
        <v>Ingen brist</v>
      </c>
      <c r="H131" s="71" t="str">
        <f>_xlfn.IFNA(VLOOKUP($A131,Grundskola!$C:$V,'Överblick (Arbetsområde) '!H$13,FALSE),VLOOKUP($A131,'Gymnasieskola '!$C:$V,'Överblick (Arbetsområde) '!H$13,FALSE))</f>
        <v>Anmärkning</v>
      </c>
      <c r="I131" s="71" t="str">
        <f>_xlfn.IFNA(VLOOKUP($A131,Grundskola!$C:$V,'Överblick (Arbetsområde) '!I$13,FALSE),VLOOKUP($A131,'Gymnasieskola '!$C:$V,'Överblick (Arbetsområde) '!I$13,FALSE))</f>
        <v>Ingen brist</v>
      </c>
    </row>
    <row r="132" spans="1:9" x14ac:dyDescent="0.3">
      <c r="A132" s="47" t="s">
        <v>268</v>
      </c>
      <c r="B132" s="47" t="s">
        <v>676</v>
      </c>
      <c r="C132" s="47" t="str">
        <f>_xlfn.IFNA(VLOOKUP($A132,Grundskola!$C:$V,'Överblick (Arbetsområde) '!C$13,FALSE),VLOOKUP($A132,'Gymnasieskola '!$C:$V,'Överblick (Arbetsområde) '!C$13,FALSE))</f>
        <v>Öringe Skola</v>
      </c>
      <c r="D132" s="47" t="str">
        <f>_xlfn.IFNA(VLOOKUP($A132,Grundskola!$C:$V,'Överblick (Arbetsområde) '!D$13,FALSE),VLOOKUP($A132,'Gymnasieskola '!$C:$V,'Överblick (Arbetsområde) '!D$13,FALSE))</f>
        <v>Enskild en enhet</v>
      </c>
      <c r="E132" s="69">
        <f>_xlfn.IFNA(VLOOKUP($A132,Grundskola!$C:$V,'Överblick (Arbetsområde) '!E$13,FALSE),VLOOKUP($A132,'Gymnasieskola '!$C:$V,'Överblick (Arbetsområde) '!E$13,FALSE))</f>
        <v>0</v>
      </c>
      <c r="F132" s="71" t="str">
        <f>_xlfn.IFNA(VLOOKUP($A132,Grundskola!$C:$V,'Överblick (Arbetsområde) '!F$13,FALSE),VLOOKUP($A132,'Gymnasieskola '!$C:$V,'Överblick (Arbetsområde) '!F$13,FALSE))</f>
        <v>Ingen brist</v>
      </c>
      <c r="G132" s="71" t="str">
        <f>_xlfn.IFNA(VLOOKUP($A132,Grundskola!$C:$V,'Överblick (Arbetsområde) '!G$13,FALSE),VLOOKUP($A132,'Gymnasieskola '!$C:$V,'Överblick (Arbetsområde) '!G$13,FALSE))</f>
        <v>Ingen brist</v>
      </c>
      <c r="H132" s="71" t="str">
        <f>_xlfn.IFNA(VLOOKUP($A132,Grundskola!$C:$V,'Överblick (Arbetsområde) '!H$13,FALSE),VLOOKUP($A132,'Gymnasieskola '!$C:$V,'Överblick (Arbetsområde) '!H$13,FALSE))</f>
        <v>Ingen brist</v>
      </c>
      <c r="I132" s="71" t="str">
        <f>_xlfn.IFNA(VLOOKUP($A132,Grundskola!$C:$V,'Överblick (Arbetsområde) '!I$13,FALSE),VLOOKUP($A132,'Gymnasieskola '!$C:$V,'Överblick (Arbetsområde) '!I$13,FALSE))</f>
        <v>Ingen brist</v>
      </c>
    </row>
    <row r="133" spans="1:9" x14ac:dyDescent="0.3">
      <c r="A133" s="47" t="s">
        <v>269</v>
      </c>
      <c r="B133" s="47" t="s">
        <v>676</v>
      </c>
      <c r="C133" s="47" t="str">
        <f>_xlfn.IFNA(VLOOKUP($A133,Grundskola!$C:$V,'Överblick (Arbetsområde) '!C$13,FALSE),VLOOKUP($A133,'Gymnasieskola '!$C:$V,'Överblick (Arbetsområde) '!C$13,FALSE))</f>
        <v>Vistaholms skola</v>
      </c>
      <c r="D133" s="47" t="str">
        <f>_xlfn.IFNA(VLOOKUP($A133,Grundskola!$C:$V,'Överblick (Arbetsområde) '!D$13,FALSE),VLOOKUP($A133,'Gymnasieskola '!$C:$V,'Överblick (Arbetsområde) '!D$13,FALSE))</f>
        <v>Enskild en enhet</v>
      </c>
      <c r="E133" s="69">
        <f>_xlfn.IFNA(VLOOKUP($A133,Grundskola!$C:$V,'Överblick (Arbetsområde) '!E$13,FALSE),VLOOKUP($A133,'Gymnasieskola '!$C:$V,'Överblick (Arbetsområde) '!E$13,FALSE))</f>
        <v>0</v>
      </c>
      <c r="F133" s="71" t="str">
        <f>_xlfn.IFNA(VLOOKUP($A133,Grundskola!$C:$V,'Överblick (Arbetsområde) '!F$13,FALSE),VLOOKUP($A133,'Gymnasieskola '!$C:$V,'Överblick (Arbetsområde) '!F$13,FALSE))</f>
        <v>Ingen brist</v>
      </c>
      <c r="G133" s="71" t="str">
        <f>_xlfn.IFNA(VLOOKUP($A133,Grundskola!$C:$V,'Överblick (Arbetsområde) '!G$13,FALSE),VLOOKUP($A133,'Gymnasieskola '!$C:$V,'Överblick (Arbetsområde) '!G$13,FALSE))</f>
        <v>Ingen brist</v>
      </c>
      <c r="H133" s="71" t="str">
        <f>_xlfn.IFNA(VLOOKUP($A133,Grundskola!$C:$V,'Överblick (Arbetsområde) '!H$13,FALSE),VLOOKUP($A133,'Gymnasieskola '!$C:$V,'Överblick (Arbetsområde) '!H$13,FALSE))</f>
        <v>Ingen brist</v>
      </c>
      <c r="I133" s="71" t="str">
        <f>_xlfn.IFNA(VLOOKUP($A133,Grundskola!$C:$V,'Överblick (Arbetsområde) '!I$13,FALSE),VLOOKUP($A133,'Gymnasieskola '!$C:$V,'Överblick (Arbetsområde) '!I$13,FALSE))</f>
        <v>Ingen brist</v>
      </c>
    </row>
    <row r="134" spans="1:9" x14ac:dyDescent="0.3">
      <c r="A134" s="47" t="s">
        <v>270</v>
      </c>
      <c r="B134" s="47" t="s">
        <v>676</v>
      </c>
      <c r="C134" s="47" t="str">
        <f>_xlfn.IFNA(VLOOKUP($A134,Grundskola!$C:$V,'Överblick (Arbetsområde) '!C$13,FALSE),VLOOKUP($A134,'Gymnasieskola '!$C:$V,'Överblick (Arbetsområde) '!C$13,FALSE))</f>
        <v>I Ur och Skur Utsikten skola</v>
      </c>
      <c r="D134" s="47" t="str">
        <f>_xlfn.IFNA(VLOOKUP($A134,Grundskola!$C:$V,'Överblick (Arbetsområde) '!D$13,FALSE),VLOOKUP($A134,'Gymnasieskola '!$C:$V,'Överblick (Arbetsområde) '!D$13,FALSE))</f>
        <v>Enskild en enhet</v>
      </c>
      <c r="E134" s="69">
        <f>_xlfn.IFNA(VLOOKUP($A134,Grundskola!$C:$V,'Överblick (Arbetsområde) '!E$13,FALSE),VLOOKUP($A134,'Gymnasieskola '!$C:$V,'Överblick (Arbetsområde) '!E$13,FALSE))</f>
        <v>0</v>
      </c>
      <c r="F134" s="71" t="str">
        <f>_xlfn.IFNA(VLOOKUP($A134,Grundskola!$C:$V,'Överblick (Arbetsområde) '!F$13,FALSE),VLOOKUP($A134,'Gymnasieskola '!$C:$V,'Överblick (Arbetsområde) '!F$13,FALSE))</f>
        <v>Ingen brist</v>
      </c>
      <c r="G134" s="71" t="str">
        <f>_xlfn.IFNA(VLOOKUP($A134,Grundskola!$C:$V,'Överblick (Arbetsområde) '!G$13,FALSE),VLOOKUP($A134,'Gymnasieskola '!$C:$V,'Överblick (Arbetsområde) '!G$13,FALSE))</f>
        <v>Ingen brist</v>
      </c>
      <c r="H134" s="71" t="str">
        <f>_xlfn.IFNA(VLOOKUP($A134,Grundskola!$C:$V,'Överblick (Arbetsområde) '!H$13,FALSE),VLOOKUP($A134,'Gymnasieskola '!$C:$V,'Överblick (Arbetsområde) '!H$13,FALSE))</f>
        <v>Ingen brist</v>
      </c>
      <c r="I134" s="71" t="str">
        <f>_xlfn.IFNA(VLOOKUP($A134,Grundskola!$C:$V,'Överblick (Arbetsområde) '!I$13,FALSE),VLOOKUP($A134,'Gymnasieskola '!$C:$V,'Överblick (Arbetsområde) '!I$13,FALSE))</f>
        <v>Ingen brist</v>
      </c>
    </row>
    <row r="135" spans="1:9" x14ac:dyDescent="0.3">
      <c r="A135" s="47" t="s">
        <v>271</v>
      </c>
      <c r="B135" s="47" t="s">
        <v>676</v>
      </c>
      <c r="C135" s="47" t="str">
        <f>_xlfn.IFNA(VLOOKUP($A135,Grundskola!$C:$V,'Överblick (Arbetsområde) '!C$13,FALSE),VLOOKUP($A135,'Gymnasieskola '!$C:$V,'Överblick (Arbetsområde) '!C$13,FALSE))</f>
        <v>Montessoriskolan i Bjärred</v>
      </c>
      <c r="D135" s="47" t="str">
        <f>_xlfn.IFNA(VLOOKUP($A135,Grundskola!$C:$V,'Överblick (Arbetsområde) '!D$13,FALSE),VLOOKUP($A135,'Gymnasieskola '!$C:$V,'Överblick (Arbetsområde) '!D$13,FALSE))</f>
        <v>Enskild en enhet</v>
      </c>
      <c r="E135" s="69">
        <f>_xlfn.IFNA(VLOOKUP($A135,Grundskola!$C:$V,'Överblick (Arbetsområde) '!E$13,FALSE),VLOOKUP($A135,'Gymnasieskola '!$C:$V,'Överblick (Arbetsområde) '!E$13,FALSE))</f>
        <v>0</v>
      </c>
      <c r="F135" s="71" t="str">
        <f>_xlfn.IFNA(VLOOKUP($A135,Grundskola!$C:$V,'Överblick (Arbetsområde) '!F$13,FALSE),VLOOKUP($A135,'Gymnasieskola '!$C:$V,'Överblick (Arbetsområde) '!F$13,FALSE))</f>
        <v>Ingen brist</v>
      </c>
      <c r="G135" s="71" t="str">
        <f>_xlfn.IFNA(VLOOKUP($A135,Grundskola!$C:$V,'Överblick (Arbetsområde) '!G$13,FALSE),VLOOKUP($A135,'Gymnasieskola '!$C:$V,'Överblick (Arbetsområde) '!G$13,FALSE))</f>
        <v>Ingen brist</v>
      </c>
      <c r="H135" s="71" t="str">
        <f>_xlfn.IFNA(VLOOKUP($A135,Grundskola!$C:$V,'Överblick (Arbetsområde) '!H$13,FALSE),VLOOKUP($A135,'Gymnasieskola '!$C:$V,'Överblick (Arbetsområde) '!H$13,FALSE))</f>
        <v>Ingen brist</v>
      </c>
      <c r="I135" s="71" t="str">
        <f>_xlfn.IFNA(VLOOKUP($A135,Grundskola!$C:$V,'Överblick (Arbetsområde) '!I$13,FALSE),VLOOKUP($A135,'Gymnasieskola '!$C:$V,'Överblick (Arbetsområde) '!I$13,FALSE))</f>
        <v>Ingen brist</v>
      </c>
    </row>
    <row r="136" spans="1:9" x14ac:dyDescent="0.3">
      <c r="A136" s="47" t="s">
        <v>272</v>
      </c>
      <c r="B136" s="47" t="s">
        <v>676</v>
      </c>
      <c r="C136" s="47" t="str">
        <f>_xlfn.IFNA(VLOOKUP($A136,Grundskola!$C:$V,'Överblick (Arbetsområde) '!C$13,FALSE),VLOOKUP($A136,'Gymnasieskola '!$C:$V,'Överblick (Arbetsområde) '!C$13,FALSE))</f>
        <v>Älvboda friskola</v>
      </c>
      <c r="D136" s="47" t="str">
        <f>_xlfn.IFNA(VLOOKUP($A136,Grundskola!$C:$V,'Överblick (Arbetsområde) '!D$13,FALSE),VLOOKUP($A136,'Gymnasieskola '!$C:$V,'Överblick (Arbetsområde) '!D$13,FALSE))</f>
        <v>Enskild en enhet</v>
      </c>
      <c r="E136" s="69">
        <f>_xlfn.IFNA(VLOOKUP($A136,Grundskola!$C:$V,'Överblick (Arbetsområde) '!E$13,FALSE),VLOOKUP($A136,'Gymnasieskola '!$C:$V,'Överblick (Arbetsområde) '!E$13,FALSE))</f>
        <v>1</v>
      </c>
      <c r="F136" s="71" t="str">
        <f>_xlfn.IFNA(VLOOKUP($A136,Grundskola!$C:$V,'Överblick (Arbetsområde) '!F$13,FALSE),VLOOKUP($A136,'Gymnasieskola '!$C:$V,'Överblick (Arbetsområde) '!F$13,FALSE))</f>
        <v>Ingen brist</v>
      </c>
      <c r="G136" s="71" t="str">
        <f>_xlfn.IFNA(VLOOKUP($A136,Grundskola!$C:$V,'Överblick (Arbetsområde) '!G$13,FALSE),VLOOKUP($A136,'Gymnasieskola '!$C:$V,'Överblick (Arbetsområde) '!G$13,FALSE))</f>
        <v>Föreläggande</v>
      </c>
      <c r="H136" s="71" t="str">
        <f>_xlfn.IFNA(VLOOKUP($A136,Grundskola!$C:$V,'Överblick (Arbetsområde) '!H$13,FALSE),VLOOKUP($A136,'Gymnasieskola '!$C:$V,'Överblick (Arbetsområde) '!H$13,FALSE))</f>
        <v>Ingen brist</v>
      </c>
      <c r="I136" s="71" t="str">
        <f>_xlfn.IFNA(VLOOKUP($A136,Grundskola!$C:$V,'Överblick (Arbetsområde) '!I$13,FALSE),VLOOKUP($A136,'Gymnasieskola '!$C:$V,'Överblick (Arbetsområde) '!I$13,FALSE))</f>
        <v>Ingen brist</v>
      </c>
    </row>
    <row r="137" spans="1:9" x14ac:dyDescent="0.3">
      <c r="A137" s="47" t="s">
        <v>273</v>
      </c>
      <c r="B137" s="47" t="s">
        <v>676</v>
      </c>
      <c r="C137" s="47" t="str">
        <f>_xlfn.IFNA(VLOOKUP($A137,Grundskola!$C:$V,'Överblick (Arbetsområde) '!C$13,FALSE),VLOOKUP($A137,'Gymnasieskola '!$C:$V,'Överblick (Arbetsområde) '!C$13,FALSE))</f>
        <v>Friskolan Metis</v>
      </c>
      <c r="D137" s="47" t="str">
        <f>_xlfn.IFNA(VLOOKUP($A137,Grundskola!$C:$V,'Överblick (Arbetsområde) '!D$13,FALSE),VLOOKUP($A137,'Gymnasieskola '!$C:$V,'Överblick (Arbetsområde) '!D$13,FALSE))</f>
        <v>Enskild en enhet</v>
      </c>
      <c r="E137" s="69">
        <f>_xlfn.IFNA(VLOOKUP($A137,Grundskola!$C:$V,'Överblick (Arbetsområde) '!E$13,FALSE),VLOOKUP($A137,'Gymnasieskola '!$C:$V,'Överblick (Arbetsområde) '!E$13,FALSE))</f>
        <v>2</v>
      </c>
      <c r="F137" s="71" t="str">
        <f>_xlfn.IFNA(VLOOKUP($A137,Grundskola!$C:$V,'Överblick (Arbetsområde) '!F$13,FALSE),VLOOKUP($A137,'Gymnasieskola '!$C:$V,'Överblick (Arbetsområde) '!F$13,FALSE))</f>
        <v>Ingen brist</v>
      </c>
      <c r="G137" s="71" t="str">
        <f>_xlfn.IFNA(VLOOKUP($A137,Grundskola!$C:$V,'Överblick (Arbetsområde) '!G$13,FALSE),VLOOKUP($A137,'Gymnasieskola '!$C:$V,'Överblick (Arbetsområde) '!G$13,FALSE))</f>
        <v>Ingen brist</v>
      </c>
      <c r="H137" s="71" t="str">
        <f>_xlfn.IFNA(VLOOKUP($A137,Grundskola!$C:$V,'Överblick (Arbetsområde) '!H$13,FALSE),VLOOKUP($A137,'Gymnasieskola '!$C:$V,'Överblick (Arbetsområde) '!H$13,FALSE))</f>
        <v>Föreläggande</v>
      </c>
      <c r="I137" s="71" t="str">
        <f>_xlfn.IFNA(VLOOKUP($A137,Grundskola!$C:$V,'Överblick (Arbetsområde) '!I$13,FALSE),VLOOKUP($A137,'Gymnasieskola '!$C:$V,'Överblick (Arbetsområde) '!I$13,FALSE))</f>
        <v>Föreläggande</v>
      </c>
    </row>
    <row r="138" spans="1:9" x14ac:dyDescent="0.3">
      <c r="A138" s="47" t="s">
        <v>274</v>
      </c>
      <c r="B138" s="47" t="s">
        <v>676</v>
      </c>
      <c r="C138" s="47" t="str">
        <f>_xlfn.IFNA(VLOOKUP($A138,Grundskola!$C:$V,'Överblick (Arbetsområde) '!C$13,FALSE),VLOOKUP($A138,'Gymnasieskola '!$C:$V,'Överblick (Arbetsområde) '!C$13,FALSE))</f>
        <v>Nyhemsskolan Varbergs Krist sk</v>
      </c>
      <c r="D138" s="47" t="str">
        <f>_xlfn.IFNA(VLOOKUP($A138,Grundskola!$C:$V,'Överblick (Arbetsområde) '!D$13,FALSE),VLOOKUP($A138,'Gymnasieskola '!$C:$V,'Överblick (Arbetsområde) '!D$13,FALSE))</f>
        <v>Enskild en enhet</v>
      </c>
      <c r="E138" s="69">
        <f>_xlfn.IFNA(VLOOKUP($A138,Grundskola!$C:$V,'Överblick (Arbetsområde) '!E$13,FALSE),VLOOKUP($A138,'Gymnasieskola '!$C:$V,'Överblick (Arbetsområde) '!E$13,FALSE))</f>
        <v>0</v>
      </c>
      <c r="F138" s="71" t="str">
        <f>_xlfn.IFNA(VLOOKUP($A138,Grundskola!$C:$V,'Överblick (Arbetsområde) '!F$13,FALSE),VLOOKUP($A138,'Gymnasieskola '!$C:$V,'Överblick (Arbetsområde) '!F$13,FALSE))</f>
        <v>Ingen brist</v>
      </c>
      <c r="G138" s="71" t="str">
        <f>_xlfn.IFNA(VLOOKUP($A138,Grundskola!$C:$V,'Överblick (Arbetsområde) '!G$13,FALSE),VLOOKUP($A138,'Gymnasieskola '!$C:$V,'Överblick (Arbetsområde) '!G$13,FALSE))</f>
        <v>Ingen brist</v>
      </c>
      <c r="H138" s="71" t="str">
        <f>_xlfn.IFNA(VLOOKUP($A138,Grundskola!$C:$V,'Överblick (Arbetsområde) '!H$13,FALSE),VLOOKUP($A138,'Gymnasieskola '!$C:$V,'Överblick (Arbetsområde) '!H$13,FALSE))</f>
        <v>Ingen brist</v>
      </c>
      <c r="I138" s="71" t="str">
        <f>_xlfn.IFNA(VLOOKUP($A138,Grundskola!$C:$V,'Överblick (Arbetsområde) '!I$13,FALSE),VLOOKUP($A138,'Gymnasieskola '!$C:$V,'Överblick (Arbetsområde) '!I$13,FALSE))</f>
        <v>Ingen brist</v>
      </c>
    </row>
    <row r="139" spans="1:9" x14ac:dyDescent="0.3">
      <c r="A139" s="47" t="s">
        <v>275</v>
      </c>
      <c r="B139" s="47" t="s">
        <v>676</v>
      </c>
      <c r="C139" s="47" t="str">
        <f>_xlfn.IFNA(VLOOKUP($A139,Grundskola!$C:$V,'Överblick (Arbetsområde) '!C$13,FALSE),VLOOKUP($A139,'Gymnasieskola '!$C:$V,'Överblick (Arbetsområde) '!C$13,FALSE))</f>
        <v>Transtrands friskola</v>
      </c>
      <c r="D139" s="47" t="str">
        <f>_xlfn.IFNA(VLOOKUP($A139,Grundskola!$C:$V,'Överblick (Arbetsområde) '!D$13,FALSE),VLOOKUP($A139,'Gymnasieskola '!$C:$V,'Överblick (Arbetsområde) '!D$13,FALSE))</f>
        <v>Enskild en enhet</v>
      </c>
      <c r="E139" s="69">
        <f>_xlfn.IFNA(VLOOKUP($A139,Grundskola!$C:$V,'Överblick (Arbetsområde) '!E$13,FALSE),VLOOKUP($A139,'Gymnasieskola '!$C:$V,'Överblick (Arbetsområde) '!E$13,FALSE))</f>
        <v>2</v>
      </c>
      <c r="F139" s="71" t="str">
        <f>_xlfn.IFNA(VLOOKUP($A139,Grundskola!$C:$V,'Överblick (Arbetsområde) '!F$13,FALSE),VLOOKUP($A139,'Gymnasieskola '!$C:$V,'Överblick (Arbetsområde) '!F$13,FALSE))</f>
        <v>Föreläggande</v>
      </c>
      <c r="G139" s="71" t="str">
        <f>_xlfn.IFNA(VLOOKUP($A139,Grundskola!$C:$V,'Överblick (Arbetsområde) '!G$13,FALSE),VLOOKUP($A139,'Gymnasieskola '!$C:$V,'Överblick (Arbetsområde) '!G$13,FALSE))</f>
        <v>Ingen brist</v>
      </c>
      <c r="H139" s="71" t="str">
        <f>_xlfn.IFNA(VLOOKUP($A139,Grundskola!$C:$V,'Överblick (Arbetsområde) '!H$13,FALSE),VLOOKUP($A139,'Gymnasieskola '!$C:$V,'Överblick (Arbetsområde) '!H$13,FALSE))</f>
        <v>Föreläggande</v>
      </c>
      <c r="I139" s="71" t="str">
        <f>_xlfn.IFNA(VLOOKUP($A139,Grundskola!$C:$V,'Överblick (Arbetsområde) '!I$13,FALSE),VLOOKUP($A139,'Gymnasieskola '!$C:$V,'Överblick (Arbetsområde) '!I$13,FALSE))</f>
        <v>Ingen brist</v>
      </c>
    </row>
    <row r="140" spans="1:9" x14ac:dyDescent="0.3">
      <c r="A140" s="47" t="s">
        <v>276</v>
      </c>
      <c r="B140" s="47" t="s">
        <v>676</v>
      </c>
      <c r="C140" s="47" t="str">
        <f>_xlfn.IFNA(VLOOKUP($A140,Grundskola!$C:$V,'Överblick (Arbetsområde) '!C$13,FALSE),VLOOKUP($A140,'Gymnasieskola '!$C:$V,'Överblick (Arbetsområde) '!C$13,FALSE))</f>
        <v>Skattunge Friskola</v>
      </c>
      <c r="D140" s="47" t="str">
        <f>_xlfn.IFNA(VLOOKUP($A140,Grundskola!$C:$V,'Överblick (Arbetsområde) '!D$13,FALSE),VLOOKUP($A140,'Gymnasieskola '!$C:$V,'Överblick (Arbetsområde) '!D$13,FALSE))</f>
        <v>Enskild en enhet</v>
      </c>
      <c r="E140" s="69">
        <f>_xlfn.IFNA(VLOOKUP($A140,Grundskola!$C:$V,'Överblick (Arbetsområde) '!E$13,FALSE),VLOOKUP($A140,'Gymnasieskola '!$C:$V,'Överblick (Arbetsområde) '!E$13,FALSE))</f>
        <v>0</v>
      </c>
      <c r="F140" s="71" t="str">
        <f>_xlfn.IFNA(VLOOKUP($A140,Grundskola!$C:$V,'Överblick (Arbetsområde) '!F$13,FALSE),VLOOKUP($A140,'Gymnasieskola '!$C:$V,'Överblick (Arbetsområde) '!F$13,FALSE))</f>
        <v>Ingen brist</v>
      </c>
      <c r="G140" s="71" t="str">
        <f>_xlfn.IFNA(VLOOKUP($A140,Grundskola!$C:$V,'Överblick (Arbetsområde) '!G$13,FALSE),VLOOKUP($A140,'Gymnasieskola '!$C:$V,'Överblick (Arbetsområde) '!G$13,FALSE))</f>
        <v>Ingen brist</v>
      </c>
      <c r="H140" s="71" t="str">
        <f>_xlfn.IFNA(VLOOKUP($A140,Grundskola!$C:$V,'Överblick (Arbetsområde) '!H$13,FALSE),VLOOKUP($A140,'Gymnasieskola '!$C:$V,'Överblick (Arbetsområde) '!H$13,FALSE))</f>
        <v>Ingen brist</v>
      </c>
      <c r="I140" s="71" t="str">
        <f>_xlfn.IFNA(VLOOKUP($A140,Grundskola!$C:$V,'Överblick (Arbetsområde) '!I$13,FALSE),VLOOKUP($A140,'Gymnasieskola '!$C:$V,'Överblick (Arbetsområde) '!I$13,FALSE))</f>
        <v>Ingen brist</v>
      </c>
    </row>
    <row r="141" spans="1:9" x14ac:dyDescent="0.3">
      <c r="A141" s="47" t="s">
        <v>277</v>
      </c>
      <c r="B141" s="47" t="s">
        <v>676</v>
      </c>
      <c r="C141" s="47" t="str">
        <f>_xlfn.IFNA(VLOOKUP($A141,Grundskola!$C:$V,'Överblick (Arbetsområde) '!C$13,FALSE),VLOOKUP($A141,'Gymnasieskola '!$C:$V,'Överblick (Arbetsområde) '!C$13,FALSE))</f>
        <v>Långseruds Friskola</v>
      </c>
      <c r="D141" s="47" t="str">
        <f>_xlfn.IFNA(VLOOKUP($A141,Grundskola!$C:$V,'Överblick (Arbetsområde) '!D$13,FALSE),VLOOKUP($A141,'Gymnasieskola '!$C:$V,'Överblick (Arbetsområde) '!D$13,FALSE))</f>
        <v>Enskild en enhet</v>
      </c>
      <c r="E141" s="69">
        <f>_xlfn.IFNA(VLOOKUP($A141,Grundskola!$C:$V,'Överblick (Arbetsområde) '!E$13,FALSE),VLOOKUP($A141,'Gymnasieskola '!$C:$V,'Överblick (Arbetsområde) '!E$13,FALSE))</f>
        <v>1</v>
      </c>
      <c r="F141" s="71" t="str">
        <f>_xlfn.IFNA(VLOOKUP($A141,Grundskola!$C:$V,'Överblick (Arbetsområde) '!F$13,FALSE),VLOOKUP($A141,'Gymnasieskola '!$C:$V,'Överblick (Arbetsområde) '!F$13,FALSE))</f>
        <v>Ingen brist</v>
      </c>
      <c r="G141" s="71" t="str">
        <f>_xlfn.IFNA(VLOOKUP($A141,Grundskola!$C:$V,'Överblick (Arbetsområde) '!G$13,FALSE),VLOOKUP($A141,'Gymnasieskola '!$C:$V,'Överblick (Arbetsområde) '!G$13,FALSE))</f>
        <v>Ingen brist</v>
      </c>
      <c r="H141" s="71" t="str">
        <f>_xlfn.IFNA(VLOOKUP($A141,Grundskola!$C:$V,'Överblick (Arbetsområde) '!H$13,FALSE),VLOOKUP($A141,'Gymnasieskola '!$C:$V,'Överblick (Arbetsområde) '!H$13,FALSE))</f>
        <v>Ingen brist</v>
      </c>
      <c r="I141" s="71" t="str">
        <f>_xlfn.IFNA(VLOOKUP($A141,Grundskola!$C:$V,'Överblick (Arbetsområde) '!I$13,FALSE),VLOOKUP($A141,'Gymnasieskola '!$C:$V,'Överblick (Arbetsområde) '!I$13,FALSE))</f>
        <v>Föreläggande</v>
      </c>
    </row>
    <row r="142" spans="1:9" x14ac:dyDescent="0.3">
      <c r="A142" s="47" t="s">
        <v>278</v>
      </c>
      <c r="B142" s="47" t="s">
        <v>676</v>
      </c>
      <c r="C142" s="47" t="str">
        <f>_xlfn.IFNA(VLOOKUP($A142,Grundskola!$C:$V,'Överblick (Arbetsområde) '!C$13,FALSE),VLOOKUP($A142,'Gymnasieskola '!$C:$V,'Överblick (Arbetsområde) '!C$13,FALSE))</f>
        <v>Enskilda gymnasiet, gr</v>
      </c>
      <c r="D142" s="47" t="str">
        <f>_xlfn.IFNA(VLOOKUP($A142,Grundskola!$C:$V,'Överblick (Arbetsområde) '!D$13,FALSE),VLOOKUP($A142,'Gymnasieskola '!$C:$V,'Överblick (Arbetsområde) '!D$13,FALSE))</f>
        <v>Enskild flera enhet</v>
      </c>
      <c r="E142" s="69">
        <f>_xlfn.IFNA(VLOOKUP($A142,Grundskola!$C:$V,'Överblick (Arbetsområde) '!E$13,FALSE),VLOOKUP($A142,'Gymnasieskola '!$C:$V,'Överblick (Arbetsområde) '!E$13,FALSE))</f>
        <v>1</v>
      </c>
      <c r="F142" s="71" t="str">
        <f>_xlfn.IFNA(VLOOKUP($A142,Grundskola!$C:$V,'Överblick (Arbetsområde) '!F$13,FALSE),VLOOKUP($A142,'Gymnasieskola '!$C:$V,'Överblick (Arbetsområde) '!F$13,FALSE))</f>
        <v>Ingen brist</v>
      </c>
      <c r="G142" s="71" t="str">
        <f>_xlfn.IFNA(VLOOKUP($A142,Grundskola!$C:$V,'Överblick (Arbetsområde) '!G$13,FALSE),VLOOKUP($A142,'Gymnasieskola '!$C:$V,'Överblick (Arbetsområde) '!G$13,FALSE))</f>
        <v>Föreläggande</v>
      </c>
      <c r="H142" s="71" t="str">
        <f>_xlfn.IFNA(VLOOKUP($A142,Grundskola!$C:$V,'Överblick (Arbetsområde) '!H$13,FALSE),VLOOKUP($A142,'Gymnasieskola '!$C:$V,'Överblick (Arbetsområde) '!H$13,FALSE))</f>
        <v>Ingen brist</v>
      </c>
      <c r="I142" s="71" t="str">
        <f>_xlfn.IFNA(VLOOKUP($A142,Grundskola!$C:$V,'Överblick (Arbetsområde) '!I$13,FALSE),VLOOKUP($A142,'Gymnasieskola '!$C:$V,'Överblick (Arbetsområde) '!I$13,FALSE))</f>
        <v>Ingen brist</v>
      </c>
    </row>
    <row r="143" spans="1:9" x14ac:dyDescent="0.3">
      <c r="A143" s="47" t="s">
        <v>279</v>
      </c>
      <c r="B143" s="47" t="s">
        <v>676</v>
      </c>
      <c r="C143" s="47" t="str">
        <f>_xlfn.IFNA(VLOOKUP($A143,Grundskola!$C:$V,'Överblick (Arbetsområde) '!C$13,FALSE),VLOOKUP($A143,'Gymnasieskola '!$C:$V,'Överblick (Arbetsområde) '!C$13,FALSE))</f>
        <v>Mikaelskolan</v>
      </c>
      <c r="D143" s="47" t="str">
        <f>_xlfn.IFNA(VLOOKUP($A143,Grundskola!$C:$V,'Överblick (Arbetsområde) '!D$13,FALSE),VLOOKUP($A143,'Gymnasieskola '!$C:$V,'Överblick (Arbetsområde) '!D$13,FALSE))</f>
        <v>Enskild en enhet</v>
      </c>
      <c r="E143" s="69">
        <f>_xlfn.IFNA(VLOOKUP($A143,Grundskola!$C:$V,'Överblick (Arbetsområde) '!E$13,FALSE),VLOOKUP($A143,'Gymnasieskola '!$C:$V,'Överblick (Arbetsområde) '!E$13,FALSE))</f>
        <v>0</v>
      </c>
      <c r="F143" s="71" t="str">
        <f>_xlfn.IFNA(VLOOKUP($A143,Grundskola!$C:$V,'Överblick (Arbetsområde) '!F$13,FALSE),VLOOKUP($A143,'Gymnasieskola '!$C:$V,'Överblick (Arbetsområde) '!F$13,FALSE))</f>
        <v>Ingen brist</v>
      </c>
      <c r="G143" s="71" t="str">
        <f>_xlfn.IFNA(VLOOKUP($A143,Grundskola!$C:$V,'Överblick (Arbetsområde) '!G$13,FALSE),VLOOKUP($A143,'Gymnasieskola '!$C:$V,'Överblick (Arbetsområde) '!G$13,FALSE))</f>
        <v>Ingen brist</v>
      </c>
      <c r="H143" s="71" t="str">
        <f>_xlfn.IFNA(VLOOKUP($A143,Grundskola!$C:$V,'Överblick (Arbetsområde) '!H$13,FALSE),VLOOKUP($A143,'Gymnasieskola '!$C:$V,'Överblick (Arbetsområde) '!H$13,FALSE))</f>
        <v>Ingen brist</v>
      </c>
      <c r="I143" s="71" t="str">
        <f>_xlfn.IFNA(VLOOKUP($A143,Grundskola!$C:$V,'Överblick (Arbetsområde) '!I$13,FALSE),VLOOKUP($A143,'Gymnasieskola '!$C:$V,'Överblick (Arbetsområde) '!I$13,FALSE))</f>
        <v>Ingen brist</v>
      </c>
    </row>
    <row r="144" spans="1:9" x14ac:dyDescent="0.3">
      <c r="A144" s="47" t="s">
        <v>280</v>
      </c>
      <c r="B144" s="47" t="s">
        <v>676</v>
      </c>
      <c r="C144" s="47" t="str">
        <f>_xlfn.IFNA(VLOOKUP($A144,Grundskola!$C:$V,'Överblick (Arbetsområde) '!C$13,FALSE),VLOOKUP($A144,'Gymnasieskola '!$C:$V,'Överblick (Arbetsområde) '!C$13,FALSE))</f>
        <v>Strandskolan</v>
      </c>
      <c r="D144" s="47" t="str">
        <f>_xlfn.IFNA(VLOOKUP($A144,Grundskola!$C:$V,'Överblick (Arbetsområde) '!D$13,FALSE),VLOOKUP($A144,'Gymnasieskola '!$C:$V,'Överblick (Arbetsområde) '!D$13,FALSE))</f>
        <v>Enskild flera enhet</v>
      </c>
      <c r="E144" s="69">
        <f>_xlfn.IFNA(VLOOKUP($A144,Grundskola!$C:$V,'Överblick (Arbetsområde) '!E$13,FALSE),VLOOKUP($A144,'Gymnasieskola '!$C:$V,'Överblick (Arbetsområde) '!E$13,FALSE))</f>
        <v>1</v>
      </c>
      <c r="F144" s="71" t="str">
        <f>_xlfn.IFNA(VLOOKUP($A144,Grundskola!$C:$V,'Överblick (Arbetsområde) '!F$13,FALSE),VLOOKUP($A144,'Gymnasieskola '!$C:$V,'Överblick (Arbetsområde) '!F$13,FALSE))</f>
        <v>Ingen brist</v>
      </c>
      <c r="G144" s="71" t="str">
        <f>_xlfn.IFNA(VLOOKUP($A144,Grundskola!$C:$V,'Överblick (Arbetsområde) '!G$13,FALSE),VLOOKUP($A144,'Gymnasieskola '!$C:$V,'Överblick (Arbetsområde) '!G$13,FALSE))</f>
        <v>Ingen brist</v>
      </c>
      <c r="H144" s="71" t="str">
        <f>_xlfn.IFNA(VLOOKUP($A144,Grundskola!$C:$V,'Överblick (Arbetsområde) '!H$13,FALSE),VLOOKUP($A144,'Gymnasieskola '!$C:$V,'Överblick (Arbetsområde) '!H$13,FALSE))</f>
        <v>Anmärkning</v>
      </c>
      <c r="I144" s="71" t="str">
        <f>_xlfn.IFNA(VLOOKUP($A144,Grundskola!$C:$V,'Överblick (Arbetsområde) '!I$13,FALSE),VLOOKUP($A144,'Gymnasieskola '!$C:$V,'Överblick (Arbetsområde) '!I$13,FALSE))</f>
        <v>Ingen brist</v>
      </c>
    </row>
    <row r="145" spans="1:9" x14ac:dyDescent="0.3">
      <c r="A145" s="47" t="s">
        <v>281</v>
      </c>
      <c r="B145" s="47" t="s">
        <v>676</v>
      </c>
      <c r="C145" s="47" t="str">
        <f>_xlfn.IFNA(VLOOKUP($A145,Grundskola!$C:$V,'Överblick (Arbetsområde) '!C$13,FALSE),VLOOKUP($A145,'Gymnasieskola '!$C:$V,'Överblick (Arbetsområde) '!C$13,FALSE))</f>
        <v>Krika Bygdeskola</v>
      </c>
      <c r="D145" s="47" t="str">
        <f>_xlfn.IFNA(VLOOKUP($A145,Grundskola!$C:$V,'Överblick (Arbetsområde) '!D$13,FALSE),VLOOKUP($A145,'Gymnasieskola '!$C:$V,'Överblick (Arbetsområde) '!D$13,FALSE))</f>
        <v>Enskild en enhet</v>
      </c>
      <c r="E145" s="69">
        <f>_xlfn.IFNA(VLOOKUP($A145,Grundskola!$C:$V,'Överblick (Arbetsområde) '!E$13,FALSE),VLOOKUP($A145,'Gymnasieskola '!$C:$V,'Överblick (Arbetsområde) '!E$13,FALSE))</f>
        <v>1</v>
      </c>
      <c r="F145" s="71" t="str">
        <f>_xlfn.IFNA(VLOOKUP($A145,Grundskola!$C:$V,'Överblick (Arbetsområde) '!F$13,FALSE),VLOOKUP($A145,'Gymnasieskola '!$C:$V,'Överblick (Arbetsområde) '!F$13,FALSE))</f>
        <v>Ingen brist</v>
      </c>
      <c r="G145" s="71" t="str">
        <f>_xlfn.IFNA(VLOOKUP($A145,Grundskola!$C:$V,'Överblick (Arbetsområde) '!G$13,FALSE),VLOOKUP($A145,'Gymnasieskola '!$C:$V,'Överblick (Arbetsområde) '!G$13,FALSE))</f>
        <v>Föreläggande</v>
      </c>
      <c r="H145" s="71" t="str">
        <f>_xlfn.IFNA(VLOOKUP($A145,Grundskola!$C:$V,'Överblick (Arbetsområde) '!H$13,FALSE),VLOOKUP($A145,'Gymnasieskola '!$C:$V,'Överblick (Arbetsområde) '!H$13,FALSE))</f>
        <v>Ingen brist</v>
      </c>
      <c r="I145" s="71" t="str">
        <f>_xlfn.IFNA(VLOOKUP($A145,Grundskola!$C:$V,'Överblick (Arbetsområde) '!I$13,FALSE),VLOOKUP($A145,'Gymnasieskola '!$C:$V,'Överblick (Arbetsområde) '!I$13,FALSE))</f>
        <v>Ingen brist</v>
      </c>
    </row>
    <row r="146" spans="1:9" x14ac:dyDescent="0.3">
      <c r="A146" s="47" t="s">
        <v>282</v>
      </c>
      <c r="B146" s="47" t="s">
        <v>676</v>
      </c>
      <c r="C146" s="47" t="str">
        <f>_xlfn.IFNA(VLOOKUP($A146,Grundskola!$C:$V,'Överblick (Arbetsområde) '!C$13,FALSE),VLOOKUP($A146,'Gymnasieskola '!$C:$V,'Överblick (Arbetsområde) '!C$13,FALSE))</f>
        <v>Montessorifriskolan i Eslöv</v>
      </c>
      <c r="D146" s="47" t="str">
        <f>_xlfn.IFNA(VLOOKUP($A146,Grundskola!$C:$V,'Överblick (Arbetsområde) '!D$13,FALSE),VLOOKUP($A146,'Gymnasieskola '!$C:$V,'Överblick (Arbetsområde) '!D$13,FALSE))</f>
        <v>Enskild en enhet</v>
      </c>
      <c r="E146" s="69">
        <f>_xlfn.IFNA(VLOOKUP($A146,Grundskola!$C:$V,'Överblick (Arbetsområde) '!E$13,FALSE),VLOOKUP($A146,'Gymnasieskola '!$C:$V,'Överblick (Arbetsområde) '!E$13,FALSE))</f>
        <v>2</v>
      </c>
      <c r="F146" s="71" t="str">
        <f>_xlfn.IFNA(VLOOKUP($A146,Grundskola!$C:$V,'Överblick (Arbetsområde) '!F$13,FALSE),VLOOKUP($A146,'Gymnasieskola '!$C:$V,'Överblick (Arbetsområde) '!F$13,FALSE))</f>
        <v>Ingen brist</v>
      </c>
      <c r="G146" s="71" t="str">
        <f>_xlfn.IFNA(VLOOKUP($A146,Grundskola!$C:$V,'Överblick (Arbetsområde) '!G$13,FALSE),VLOOKUP($A146,'Gymnasieskola '!$C:$V,'Överblick (Arbetsområde) '!G$13,FALSE))</f>
        <v>Föreläggande</v>
      </c>
      <c r="H146" s="71" t="str">
        <f>_xlfn.IFNA(VLOOKUP($A146,Grundskola!$C:$V,'Överblick (Arbetsområde) '!H$13,FALSE),VLOOKUP($A146,'Gymnasieskola '!$C:$V,'Överblick (Arbetsområde) '!H$13,FALSE))</f>
        <v>Föreläggande</v>
      </c>
      <c r="I146" s="71" t="str">
        <f>_xlfn.IFNA(VLOOKUP($A146,Grundskola!$C:$V,'Överblick (Arbetsområde) '!I$13,FALSE),VLOOKUP($A146,'Gymnasieskola '!$C:$V,'Överblick (Arbetsområde) '!I$13,FALSE))</f>
        <v>Ingen brist</v>
      </c>
    </row>
    <row r="147" spans="1:9" x14ac:dyDescent="0.3">
      <c r="A147" s="47" t="s">
        <v>283</v>
      </c>
      <c r="B147" s="47" t="s">
        <v>676</v>
      </c>
      <c r="C147" s="47" t="str">
        <f>_xlfn.IFNA(VLOOKUP($A147,Grundskola!$C:$V,'Överblick (Arbetsområde) '!C$13,FALSE),VLOOKUP($A147,'Gymnasieskola '!$C:$V,'Överblick (Arbetsområde) '!C$13,FALSE))</f>
        <v>Ysbyskolan</v>
      </c>
      <c r="D147" s="47" t="str">
        <f>_xlfn.IFNA(VLOOKUP($A147,Grundskola!$C:$V,'Överblick (Arbetsområde) '!D$13,FALSE),VLOOKUP($A147,'Gymnasieskola '!$C:$V,'Överblick (Arbetsområde) '!D$13,FALSE))</f>
        <v>Enskild en enhet</v>
      </c>
      <c r="E147" s="69">
        <f>_xlfn.IFNA(VLOOKUP($A147,Grundskola!$C:$V,'Överblick (Arbetsområde) '!E$13,FALSE),VLOOKUP($A147,'Gymnasieskola '!$C:$V,'Överblick (Arbetsområde) '!E$13,FALSE))</f>
        <v>0</v>
      </c>
      <c r="F147" s="71" t="str">
        <f>_xlfn.IFNA(VLOOKUP($A147,Grundskola!$C:$V,'Överblick (Arbetsområde) '!F$13,FALSE),VLOOKUP($A147,'Gymnasieskola '!$C:$V,'Överblick (Arbetsområde) '!F$13,FALSE))</f>
        <v>Ingen brist</v>
      </c>
      <c r="G147" s="71" t="str">
        <f>_xlfn.IFNA(VLOOKUP($A147,Grundskola!$C:$V,'Överblick (Arbetsområde) '!G$13,FALSE),VLOOKUP($A147,'Gymnasieskola '!$C:$V,'Överblick (Arbetsområde) '!G$13,FALSE))</f>
        <v>Ingen brist</v>
      </c>
      <c r="H147" s="71" t="str">
        <f>_xlfn.IFNA(VLOOKUP($A147,Grundskola!$C:$V,'Överblick (Arbetsområde) '!H$13,FALSE),VLOOKUP($A147,'Gymnasieskola '!$C:$V,'Överblick (Arbetsområde) '!H$13,FALSE))</f>
        <v>Ingen brist</v>
      </c>
      <c r="I147" s="71" t="str">
        <f>_xlfn.IFNA(VLOOKUP($A147,Grundskola!$C:$V,'Överblick (Arbetsområde) '!I$13,FALSE),VLOOKUP($A147,'Gymnasieskola '!$C:$V,'Överblick (Arbetsområde) '!I$13,FALSE))</f>
        <v>Ingen brist</v>
      </c>
    </row>
    <row r="148" spans="1:9" x14ac:dyDescent="0.3">
      <c r="A148" s="47" t="s">
        <v>284</v>
      </c>
      <c r="B148" s="47" t="s">
        <v>676</v>
      </c>
      <c r="C148" s="47" t="str">
        <f>_xlfn.IFNA(VLOOKUP($A148,Grundskola!$C:$V,'Överblick (Arbetsområde) '!C$13,FALSE),VLOOKUP($A148,'Gymnasieskola '!$C:$V,'Överblick (Arbetsområde) '!C$13,FALSE))</f>
        <v>Hasslövs Bygdeskola</v>
      </c>
      <c r="D148" s="47" t="str">
        <f>_xlfn.IFNA(VLOOKUP($A148,Grundskola!$C:$V,'Överblick (Arbetsområde) '!D$13,FALSE),VLOOKUP($A148,'Gymnasieskola '!$C:$V,'Överblick (Arbetsområde) '!D$13,FALSE))</f>
        <v>Enskild en enhet</v>
      </c>
      <c r="E148" s="69">
        <f>_xlfn.IFNA(VLOOKUP($A148,Grundskola!$C:$V,'Överblick (Arbetsområde) '!E$13,FALSE),VLOOKUP($A148,'Gymnasieskola '!$C:$V,'Överblick (Arbetsområde) '!E$13,FALSE))</f>
        <v>0</v>
      </c>
      <c r="F148" s="71" t="str">
        <f>_xlfn.IFNA(VLOOKUP($A148,Grundskola!$C:$V,'Överblick (Arbetsområde) '!F$13,FALSE),VLOOKUP($A148,'Gymnasieskola '!$C:$V,'Överblick (Arbetsområde) '!F$13,FALSE))</f>
        <v>Ingen brist</v>
      </c>
      <c r="G148" s="71" t="str">
        <f>_xlfn.IFNA(VLOOKUP($A148,Grundskola!$C:$V,'Överblick (Arbetsområde) '!G$13,FALSE),VLOOKUP($A148,'Gymnasieskola '!$C:$V,'Överblick (Arbetsområde) '!G$13,FALSE))</f>
        <v>Ingen brist</v>
      </c>
      <c r="H148" s="71" t="str">
        <f>_xlfn.IFNA(VLOOKUP($A148,Grundskola!$C:$V,'Överblick (Arbetsområde) '!H$13,FALSE),VLOOKUP($A148,'Gymnasieskola '!$C:$V,'Överblick (Arbetsområde) '!H$13,FALSE))</f>
        <v>Ingen brist</v>
      </c>
      <c r="I148" s="71" t="str">
        <f>_xlfn.IFNA(VLOOKUP($A148,Grundskola!$C:$V,'Överblick (Arbetsområde) '!I$13,FALSE),VLOOKUP($A148,'Gymnasieskola '!$C:$V,'Överblick (Arbetsområde) '!I$13,FALSE))</f>
        <v>Ingen brist</v>
      </c>
    </row>
    <row r="149" spans="1:9" x14ac:dyDescent="0.3">
      <c r="A149" s="47" t="s">
        <v>285</v>
      </c>
      <c r="B149" s="47" t="s">
        <v>676</v>
      </c>
      <c r="C149" s="47" t="str">
        <f>_xlfn.IFNA(VLOOKUP($A149,Grundskola!$C:$V,'Överblick (Arbetsområde) '!C$13,FALSE),VLOOKUP($A149,'Gymnasieskola '!$C:$V,'Överblick (Arbetsområde) '!C$13,FALSE))</f>
        <v>Mariaskolan</v>
      </c>
      <c r="D149" s="47" t="str">
        <f>_xlfn.IFNA(VLOOKUP($A149,Grundskola!$C:$V,'Överblick (Arbetsområde) '!D$13,FALSE),VLOOKUP($A149,'Gymnasieskola '!$C:$V,'Överblick (Arbetsområde) '!D$13,FALSE))</f>
        <v>Enskild en enhet</v>
      </c>
      <c r="E149" s="69">
        <f>_xlfn.IFNA(VLOOKUP($A149,Grundskola!$C:$V,'Överblick (Arbetsområde) '!E$13,FALSE),VLOOKUP($A149,'Gymnasieskola '!$C:$V,'Överblick (Arbetsområde) '!E$13,FALSE))</f>
        <v>2</v>
      </c>
      <c r="F149" s="71" t="str">
        <f>_xlfn.IFNA(VLOOKUP($A149,Grundskola!$C:$V,'Överblick (Arbetsområde) '!F$13,FALSE),VLOOKUP($A149,'Gymnasieskola '!$C:$V,'Överblick (Arbetsområde) '!F$13,FALSE))</f>
        <v>Ingen brist</v>
      </c>
      <c r="G149" s="71" t="str">
        <f>_xlfn.IFNA(VLOOKUP($A149,Grundskola!$C:$V,'Överblick (Arbetsområde) '!G$13,FALSE),VLOOKUP($A149,'Gymnasieskola '!$C:$V,'Överblick (Arbetsområde) '!G$13,FALSE))</f>
        <v>Föreläggande</v>
      </c>
      <c r="H149" s="71" t="str">
        <f>_xlfn.IFNA(VLOOKUP($A149,Grundskola!$C:$V,'Överblick (Arbetsområde) '!H$13,FALSE),VLOOKUP($A149,'Gymnasieskola '!$C:$V,'Överblick (Arbetsområde) '!H$13,FALSE))</f>
        <v>Föreläggande</v>
      </c>
      <c r="I149" s="71" t="str">
        <f>_xlfn.IFNA(VLOOKUP($A149,Grundskola!$C:$V,'Överblick (Arbetsområde) '!I$13,FALSE),VLOOKUP($A149,'Gymnasieskola '!$C:$V,'Överblick (Arbetsområde) '!I$13,FALSE))</f>
        <v>Ingen brist</v>
      </c>
    </row>
    <row r="150" spans="1:9" x14ac:dyDescent="0.3">
      <c r="A150" s="47" t="s">
        <v>286</v>
      </c>
      <c r="B150" s="47" t="s">
        <v>676</v>
      </c>
      <c r="C150" s="47" t="str">
        <f>_xlfn.IFNA(VLOOKUP($A150,Grundskola!$C:$V,'Överblick (Arbetsområde) '!C$13,FALSE),VLOOKUP($A150,'Gymnasieskola '!$C:$V,'Överblick (Arbetsområde) '!C$13,FALSE))</f>
        <v>Albatross Montessoriskola</v>
      </c>
      <c r="D150" s="47" t="str">
        <f>_xlfn.IFNA(VLOOKUP($A150,Grundskola!$C:$V,'Överblick (Arbetsområde) '!D$13,FALSE),VLOOKUP($A150,'Gymnasieskola '!$C:$V,'Överblick (Arbetsområde) '!D$13,FALSE))</f>
        <v>Enskild en enhet</v>
      </c>
      <c r="E150" s="69">
        <f>_xlfn.IFNA(VLOOKUP($A150,Grundskola!$C:$V,'Överblick (Arbetsområde) '!E$13,FALSE),VLOOKUP($A150,'Gymnasieskola '!$C:$V,'Överblick (Arbetsområde) '!E$13,FALSE))</f>
        <v>0</v>
      </c>
      <c r="F150" s="71" t="str">
        <f>_xlfn.IFNA(VLOOKUP($A150,Grundskola!$C:$V,'Överblick (Arbetsområde) '!F$13,FALSE),VLOOKUP($A150,'Gymnasieskola '!$C:$V,'Överblick (Arbetsområde) '!F$13,FALSE))</f>
        <v>Ingen brist</v>
      </c>
      <c r="G150" s="71" t="str">
        <f>_xlfn.IFNA(VLOOKUP($A150,Grundskola!$C:$V,'Överblick (Arbetsområde) '!G$13,FALSE),VLOOKUP($A150,'Gymnasieskola '!$C:$V,'Överblick (Arbetsområde) '!G$13,FALSE))</f>
        <v>Ingen brist</v>
      </c>
      <c r="H150" s="71" t="str">
        <f>_xlfn.IFNA(VLOOKUP($A150,Grundskola!$C:$V,'Överblick (Arbetsområde) '!H$13,FALSE),VLOOKUP($A150,'Gymnasieskola '!$C:$V,'Överblick (Arbetsområde) '!H$13,FALSE))</f>
        <v>Ingen brist</v>
      </c>
      <c r="I150" s="71" t="str">
        <f>_xlfn.IFNA(VLOOKUP($A150,Grundskola!$C:$V,'Överblick (Arbetsområde) '!I$13,FALSE),VLOOKUP($A150,'Gymnasieskola '!$C:$V,'Överblick (Arbetsområde) '!I$13,FALSE))</f>
        <v>Ingen brist</v>
      </c>
    </row>
    <row r="151" spans="1:9" x14ac:dyDescent="0.3">
      <c r="A151" s="47" t="s">
        <v>287</v>
      </c>
      <c r="B151" s="47" t="s">
        <v>676</v>
      </c>
      <c r="C151" s="47" t="str">
        <f>_xlfn.IFNA(VLOOKUP($A151,Grundskola!$C:$V,'Överblick (Arbetsområde) '!C$13,FALSE),VLOOKUP($A151,'Gymnasieskola '!$C:$V,'Överblick (Arbetsområde) '!C$13,FALSE))</f>
        <v>Östra Skolan</v>
      </c>
      <c r="D151" s="47" t="str">
        <f>_xlfn.IFNA(VLOOKUP($A151,Grundskola!$C:$V,'Överblick (Arbetsområde) '!D$13,FALSE),VLOOKUP($A151,'Gymnasieskola '!$C:$V,'Överblick (Arbetsområde) '!D$13,FALSE))</f>
        <v>Enskild en enhet</v>
      </c>
      <c r="E151" s="69">
        <f>_xlfn.IFNA(VLOOKUP($A151,Grundskola!$C:$V,'Överblick (Arbetsområde) '!E$13,FALSE),VLOOKUP($A151,'Gymnasieskola '!$C:$V,'Överblick (Arbetsområde) '!E$13,FALSE))</f>
        <v>0</v>
      </c>
      <c r="F151" s="71" t="str">
        <f>_xlfn.IFNA(VLOOKUP($A151,Grundskola!$C:$V,'Överblick (Arbetsområde) '!F$13,FALSE),VLOOKUP($A151,'Gymnasieskola '!$C:$V,'Överblick (Arbetsområde) '!F$13,FALSE))</f>
        <v>Ingen brist</v>
      </c>
      <c r="G151" s="71" t="str">
        <f>_xlfn.IFNA(VLOOKUP($A151,Grundskola!$C:$V,'Överblick (Arbetsområde) '!G$13,FALSE),VLOOKUP($A151,'Gymnasieskola '!$C:$V,'Överblick (Arbetsområde) '!G$13,FALSE))</f>
        <v>Ingen brist</v>
      </c>
      <c r="H151" s="71" t="str">
        <f>_xlfn.IFNA(VLOOKUP($A151,Grundskola!$C:$V,'Överblick (Arbetsområde) '!H$13,FALSE),VLOOKUP($A151,'Gymnasieskola '!$C:$V,'Överblick (Arbetsområde) '!H$13,FALSE))</f>
        <v>Ingen brist</v>
      </c>
      <c r="I151" s="71" t="str">
        <f>_xlfn.IFNA(VLOOKUP($A151,Grundskola!$C:$V,'Överblick (Arbetsområde) '!I$13,FALSE),VLOOKUP($A151,'Gymnasieskola '!$C:$V,'Överblick (Arbetsområde) '!I$13,FALSE))</f>
        <v>Ingen brist</v>
      </c>
    </row>
    <row r="152" spans="1:9" x14ac:dyDescent="0.3">
      <c r="A152" s="47" t="s">
        <v>288</v>
      </c>
      <c r="B152" s="47" t="s">
        <v>676</v>
      </c>
      <c r="C152" s="47" t="str">
        <f>_xlfn.IFNA(VLOOKUP($A152,Grundskola!$C:$V,'Överblick (Arbetsområde) '!C$13,FALSE),VLOOKUP($A152,'Gymnasieskola '!$C:$V,'Överblick (Arbetsområde) '!C$13,FALSE))</f>
        <v>Resursskolan UngArt</v>
      </c>
      <c r="D152" s="47" t="str">
        <f>_xlfn.IFNA(VLOOKUP($A152,Grundskola!$C:$V,'Överblick (Arbetsområde) '!D$13,FALSE),VLOOKUP($A152,'Gymnasieskola '!$C:$V,'Överblick (Arbetsområde) '!D$13,FALSE))</f>
        <v>Enskild en enhet</v>
      </c>
      <c r="E152" s="69">
        <f>_xlfn.IFNA(VLOOKUP($A152,Grundskola!$C:$V,'Överblick (Arbetsområde) '!E$13,FALSE),VLOOKUP($A152,'Gymnasieskola '!$C:$V,'Överblick (Arbetsområde) '!E$13,FALSE))</f>
        <v>1</v>
      </c>
      <c r="F152" s="71" t="str">
        <f>_xlfn.IFNA(VLOOKUP($A152,Grundskola!$C:$V,'Överblick (Arbetsområde) '!F$13,FALSE),VLOOKUP($A152,'Gymnasieskola '!$C:$V,'Överblick (Arbetsområde) '!F$13,FALSE))</f>
        <v>Föreläggande</v>
      </c>
      <c r="G152" s="71" t="str">
        <f>_xlfn.IFNA(VLOOKUP($A152,Grundskola!$C:$V,'Överblick (Arbetsområde) '!G$13,FALSE),VLOOKUP($A152,'Gymnasieskola '!$C:$V,'Överblick (Arbetsområde) '!G$13,FALSE))</f>
        <v>Ingen brist</v>
      </c>
      <c r="H152" s="71" t="str">
        <f>_xlfn.IFNA(VLOOKUP($A152,Grundskola!$C:$V,'Överblick (Arbetsområde) '!H$13,FALSE),VLOOKUP($A152,'Gymnasieskola '!$C:$V,'Överblick (Arbetsområde) '!H$13,FALSE))</f>
        <v>Ingen brist</v>
      </c>
      <c r="I152" s="71" t="str">
        <f>_xlfn.IFNA(VLOOKUP($A152,Grundskola!$C:$V,'Överblick (Arbetsområde) '!I$13,FALSE),VLOOKUP($A152,'Gymnasieskola '!$C:$V,'Överblick (Arbetsområde) '!I$13,FALSE))</f>
        <v>Ingen brist</v>
      </c>
    </row>
    <row r="153" spans="1:9" x14ac:dyDescent="0.3">
      <c r="A153" s="47" t="s">
        <v>289</v>
      </c>
      <c r="B153" s="47" t="s">
        <v>676</v>
      </c>
      <c r="C153" s="47" t="str">
        <f>_xlfn.IFNA(VLOOKUP($A153,Grundskola!$C:$V,'Överblick (Arbetsområde) '!C$13,FALSE),VLOOKUP($A153,'Gymnasieskola '!$C:$V,'Överblick (Arbetsområde) '!C$13,FALSE))</f>
        <v>Al-Salamah skolan</v>
      </c>
      <c r="D153" s="47" t="str">
        <f>_xlfn.IFNA(VLOOKUP($A153,Grundskola!$C:$V,'Överblick (Arbetsområde) '!D$13,FALSE),VLOOKUP($A153,'Gymnasieskola '!$C:$V,'Överblick (Arbetsområde) '!D$13,FALSE))</f>
        <v>Enskild en enhet</v>
      </c>
      <c r="E153" s="69">
        <f>_xlfn.IFNA(VLOOKUP($A153,Grundskola!$C:$V,'Överblick (Arbetsområde) '!E$13,FALSE),VLOOKUP($A153,'Gymnasieskola '!$C:$V,'Överblick (Arbetsområde) '!E$13,FALSE))</f>
        <v>0</v>
      </c>
      <c r="F153" s="71" t="str">
        <f>_xlfn.IFNA(VLOOKUP($A153,Grundskola!$C:$V,'Överblick (Arbetsområde) '!F$13,FALSE),VLOOKUP($A153,'Gymnasieskola '!$C:$V,'Överblick (Arbetsområde) '!F$13,FALSE))</f>
        <v>Ingen brist</v>
      </c>
      <c r="G153" s="71" t="str">
        <f>_xlfn.IFNA(VLOOKUP($A153,Grundskola!$C:$V,'Överblick (Arbetsområde) '!G$13,FALSE),VLOOKUP($A153,'Gymnasieskola '!$C:$V,'Överblick (Arbetsområde) '!G$13,FALSE))</f>
        <v>Ingen brist</v>
      </c>
      <c r="H153" s="71" t="str">
        <f>_xlfn.IFNA(VLOOKUP($A153,Grundskola!$C:$V,'Överblick (Arbetsområde) '!H$13,FALSE),VLOOKUP($A153,'Gymnasieskola '!$C:$V,'Överblick (Arbetsområde) '!H$13,FALSE))</f>
        <v>Ingen brist</v>
      </c>
      <c r="I153" s="71" t="str">
        <f>_xlfn.IFNA(VLOOKUP($A153,Grundskola!$C:$V,'Överblick (Arbetsområde) '!I$13,FALSE),VLOOKUP($A153,'Gymnasieskola '!$C:$V,'Överblick (Arbetsområde) '!I$13,FALSE))</f>
        <v>Ingen brist</v>
      </c>
    </row>
    <row r="154" spans="1:9" x14ac:dyDescent="0.3">
      <c r="A154" s="47" t="s">
        <v>290</v>
      </c>
      <c r="B154" s="47" t="s">
        <v>676</v>
      </c>
      <c r="C154" s="47" t="str">
        <f>_xlfn.IFNA(VLOOKUP($A154,Grundskola!$C:$V,'Överblick (Arbetsområde) '!C$13,FALSE),VLOOKUP($A154,'Gymnasieskola '!$C:$V,'Överblick (Arbetsområde) '!C$13,FALSE))</f>
        <v>Europaportens grundskola</v>
      </c>
      <c r="D154" s="47" t="str">
        <f>_xlfn.IFNA(VLOOKUP($A154,Grundskola!$C:$V,'Överblick (Arbetsområde) '!D$13,FALSE),VLOOKUP($A154,'Gymnasieskola '!$C:$V,'Överblick (Arbetsområde) '!D$13,FALSE))</f>
        <v>Enskild en enhet</v>
      </c>
      <c r="E154" s="69">
        <f>_xlfn.IFNA(VLOOKUP($A154,Grundskola!$C:$V,'Överblick (Arbetsområde) '!E$13,FALSE),VLOOKUP($A154,'Gymnasieskola '!$C:$V,'Överblick (Arbetsområde) '!E$13,FALSE))</f>
        <v>0</v>
      </c>
      <c r="F154" s="71" t="str">
        <f>_xlfn.IFNA(VLOOKUP($A154,Grundskola!$C:$V,'Överblick (Arbetsområde) '!F$13,FALSE),VLOOKUP($A154,'Gymnasieskola '!$C:$V,'Överblick (Arbetsområde) '!F$13,FALSE))</f>
        <v>Ingen brist</v>
      </c>
      <c r="G154" s="71" t="str">
        <f>_xlfn.IFNA(VLOOKUP($A154,Grundskola!$C:$V,'Överblick (Arbetsområde) '!G$13,FALSE),VLOOKUP($A154,'Gymnasieskola '!$C:$V,'Överblick (Arbetsområde) '!G$13,FALSE))</f>
        <v>Ingen brist</v>
      </c>
      <c r="H154" s="71" t="str">
        <f>_xlfn.IFNA(VLOOKUP($A154,Grundskola!$C:$V,'Överblick (Arbetsområde) '!H$13,FALSE),VLOOKUP($A154,'Gymnasieskola '!$C:$V,'Överblick (Arbetsområde) '!H$13,FALSE))</f>
        <v>Ingen brist</v>
      </c>
      <c r="I154" s="71" t="str">
        <f>_xlfn.IFNA(VLOOKUP($A154,Grundskola!$C:$V,'Överblick (Arbetsområde) '!I$13,FALSE),VLOOKUP($A154,'Gymnasieskola '!$C:$V,'Överblick (Arbetsområde) '!I$13,FALSE))</f>
        <v>Ingen brist</v>
      </c>
    </row>
    <row r="155" spans="1:9" x14ac:dyDescent="0.3">
      <c r="A155" s="47" t="s">
        <v>291</v>
      </c>
      <c r="B155" s="47" t="s">
        <v>676</v>
      </c>
      <c r="C155" s="47" t="str">
        <f>_xlfn.IFNA(VLOOKUP($A155,Grundskola!$C:$V,'Överblick (Arbetsområde) '!C$13,FALSE),VLOOKUP($A155,'Gymnasieskola '!$C:$V,'Överblick (Arbetsområde) '!C$13,FALSE))</f>
        <v>Backaskolan</v>
      </c>
      <c r="D155" s="47" t="str">
        <f>_xlfn.IFNA(VLOOKUP($A155,Grundskola!$C:$V,'Överblick (Arbetsområde) '!D$13,FALSE),VLOOKUP($A155,'Gymnasieskola '!$C:$V,'Överblick (Arbetsområde) '!D$13,FALSE))</f>
        <v>Enskild en enhet</v>
      </c>
      <c r="E155" s="69">
        <f>_xlfn.IFNA(VLOOKUP($A155,Grundskola!$C:$V,'Överblick (Arbetsområde) '!E$13,FALSE),VLOOKUP($A155,'Gymnasieskola '!$C:$V,'Överblick (Arbetsområde) '!E$13,FALSE))</f>
        <v>0</v>
      </c>
      <c r="F155" s="71" t="str">
        <f>_xlfn.IFNA(VLOOKUP($A155,Grundskola!$C:$V,'Överblick (Arbetsområde) '!F$13,FALSE),VLOOKUP($A155,'Gymnasieskola '!$C:$V,'Överblick (Arbetsområde) '!F$13,FALSE))</f>
        <v>Ingen brist</v>
      </c>
      <c r="G155" s="71" t="str">
        <f>_xlfn.IFNA(VLOOKUP($A155,Grundskola!$C:$V,'Överblick (Arbetsområde) '!G$13,FALSE),VLOOKUP($A155,'Gymnasieskola '!$C:$V,'Överblick (Arbetsområde) '!G$13,FALSE))</f>
        <v>Ingen brist</v>
      </c>
      <c r="H155" s="71" t="str">
        <f>_xlfn.IFNA(VLOOKUP($A155,Grundskola!$C:$V,'Överblick (Arbetsområde) '!H$13,FALSE),VLOOKUP($A155,'Gymnasieskola '!$C:$V,'Överblick (Arbetsområde) '!H$13,FALSE))</f>
        <v>Ingen brist</v>
      </c>
      <c r="I155" s="71" t="str">
        <f>_xlfn.IFNA(VLOOKUP($A155,Grundskola!$C:$V,'Överblick (Arbetsområde) '!I$13,FALSE),VLOOKUP($A155,'Gymnasieskola '!$C:$V,'Överblick (Arbetsområde) '!I$13,FALSE))</f>
        <v>Ingen brist</v>
      </c>
    </row>
    <row r="156" spans="1:9" x14ac:dyDescent="0.3">
      <c r="A156" s="47" t="s">
        <v>292</v>
      </c>
      <c r="B156" s="47" t="s">
        <v>676</v>
      </c>
      <c r="C156" s="47" t="str">
        <f>_xlfn.IFNA(VLOOKUP($A156,Grundskola!$C:$V,'Överblick (Arbetsområde) '!C$13,FALSE),VLOOKUP($A156,'Gymnasieskola '!$C:$V,'Överblick (Arbetsområde) '!C$13,FALSE))</f>
        <v>Europaskolan Rogge</v>
      </c>
      <c r="D156" s="47" t="str">
        <f>_xlfn.IFNA(VLOOKUP($A156,Grundskola!$C:$V,'Överblick (Arbetsområde) '!D$13,FALSE),VLOOKUP($A156,'Gymnasieskola '!$C:$V,'Överblick (Arbetsområde) '!D$13,FALSE))</f>
        <v>Enskild en enhet</v>
      </c>
      <c r="E156" s="69">
        <f>_xlfn.IFNA(VLOOKUP($A156,Grundskola!$C:$V,'Överblick (Arbetsområde) '!E$13,FALSE),VLOOKUP($A156,'Gymnasieskola '!$C:$V,'Överblick (Arbetsområde) '!E$13,FALSE))</f>
        <v>0</v>
      </c>
      <c r="F156" s="71" t="str">
        <f>_xlfn.IFNA(VLOOKUP($A156,Grundskola!$C:$V,'Överblick (Arbetsområde) '!F$13,FALSE),VLOOKUP($A156,'Gymnasieskola '!$C:$V,'Överblick (Arbetsområde) '!F$13,FALSE))</f>
        <v>Ingen brist</v>
      </c>
      <c r="G156" s="71" t="str">
        <f>_xlfn.IFNA(VLOOKUP($A156,Grundskola!$C:$V,'Överblick (Arbetsområde) '!G$13,FALSE),VLOOKUP($A156,'Gymnasieskola '!$C:$V,'Överblick (Arbetsområde) '!G$13,FALSE))</f>
        <v>Ingen brist</v>
      </c>
      <c r="H156" s="71" t="str">
        <f>_xlfn.IFNA(VLOOKUP($A156,Grundskola!$C:$V,'Överblick (Arbetsområde) '!H$13,FALSE),VLOOKUP($A156,'Gymnasieskola '!$C:$V,'Överblick (Arbetsområde) '!H$13,FALSE))</f>
        <v>Ingen brist</v>
      </c>
      <c r="I156" s="71" t="str">
        <f>_xlfn.IFNA(VLOOKUP($A156,Grundskola!$C:$V,'Överblick (Arbetsområde) '!I$13,FALSE),VLOOKUP($A156,'Gymnasieskola '!$C:$V,'Överblick (Arbetsområde) '!I$13,FALSE))</f>
        <v>Ingen brist</v>
      </c>
    </row>
    <row r="157" spans="1:9" x14ac:dyDescent="0.3">
      <c r="A157" s="47" t="s">
        <v>293</v>
      </c>
      <c r="B157" s="47" t="s">
        <v>676</v>
      </c>
      <c r="C157" s="47" t="str">
        <f>_xlfn.IFNA(VLOOKUP($A157,Grundskola!$C:$V,'Överblick (Arbetsområde) '!C$13,FALSE),VLOOKUP($A157,'Gymnasieskola '!$C:$V,'Överblick (Arbetsområde) '!C$13,FALSE))</f>
        <v>Friskolan Asken</v>
      </c>
      <c r="D157" s="47" t="str">
        <f>_xlfn.IFNA(VLOOKUP($A157,Grundskola!$C:$V,'Överblick (Arbetsområde) '!D$13,FALSE),VLOOKUP($A157,'Gymnasieskola '!$C:$V,'Överblick (Arbetsområde) '!D$13,FALSE))</f>
        <v>Enskild en enhet</v>
      </c>
      <c r="E157" s="69">
        <f>_xlfn.IFNA(VLOOKUP($A157,Grundskola!$C:$V,'Överblick (Arbetsområde) '!E$13,FALSE),VLOOKUP($A157,'Gymnasieskola '!$C:$V,'Överblick (Arbetsområde) '!E$13,FALSE))</f>
        <v>0</v>
      </c>
      <c r="F157" s="71" t="str">
        <f>_xlfn.IFNA(VLOOKUP($A157,Grundskola!$C:$V,'Överblick (Arbetsområde) '!F$13,FALSE),VLOOKUP($A157,'Gymnasieskola '!$C:$V,'Överblick (Arbetsområde) '!F$13,FALSE))</f>
        <v>Ingen brist</v>
      </c>
      <c r="G157" s="71" t="str">
        <f>_xlfn.IFNA(VLOOKUP($A157,Grundskola!$C:$V,'Överblick (Arbetsområde) '!G$13,FALSE),VLOOKUP($A157,'Gymnasieskola '!$C:$V,'Överblick (Arbetsområde) '!G$13,FALSE))</f>
        <v>Ingen brist</v>
      </c>
      <c r="H157" s="71" t="str">
        <f>_xlfn.IFNA(VLOOKUP($A157,Grundskola!$C:$V,'Överblick (Arbetsområde) '!H$13,FALSE),VLOOKUP($A157,'Gymnasieskola '!$C:$V,'Överblick (Arbetsområde) '!H$13,FALSE))</f>
        <v>Ingen brist</v>
      </c>
      <c r="I157" s="71" t="str">
        <f>_xlfn.IFNA(VLOOKUP($A157,Grundskola!$C:$V,'Överblick (Arbetsområde) '!I$13,FALSE),VLOOKUP($A157,'Gymnasieskola '!$C:$V,'Överblick (Arbetsområde) '!I$13,FALSE))</f>
        <v>Ingen brist</v>
      </c>
    </row>
    <row r="158" spans="1:9" x14ac:dyDescent="0.3">
      <c r="A158" s="47" t="s">
        <v>294</v>
      </c>
      <c r="B158" s="47" t="s">
        <v>676</v>
      </c>
      <c r="C158" s="47" t="str">
        <f>_xlfn.IFNA(VLOOKUP($A158,Grundskola!$C:$V,'Överblick (Arbetsområde) '!C$13,FALSE),VLOOKUP($A158,'Gymnasieskola '!$C:$V,'Överblick (Arbetsområde) '!C$13,FALSE))</f>
        <v>Friskolan Karlavagnen</v>
      </c>
      <c r="D158" s="47" t="str">
        <f>_xlfn.IFNA(VLOOKUP($A158,Grundskola!$C:$V,'Överblick (Arbetsområde) '!D$13,FALSE),VLOOKUP($A158,'Gymnasieskola '!$C:$V,'Överblick (Arbetsområde) '!D$13,FALSE))</f>
        <v>Enskild en enhet</v>
      </c>
      <c r="E158" s="69">
        <f>_xlfn.IFNA(VLOOKUP($A158,Grundskola!$C:$V,'Överblick (Arbetsområde) '!E$13,FALSE),VLOOKUP($A158,'Gymnasieskola '!$C:$V,'Överblick (Arbetsområde) '!E$13,FALSE))</f>
        <v>0</v>
      </c>
      <c r="F158" s="71" t="str">
        <f>_xlfn.IFNA(VLOOKUP($A158,Grundskola!$C:$V,'Överblick (Arbetsområde) '!F$13,FALSE),VLOOKUP($A158,'Gymnasieskola '!$C:$V,'Överblick (Arbetsområde) '!F$13,FALSE))</f>
        <v>Ingen brist</v>
      </c>
      <c r="G158" s="71" t="str">
        <f>_xlfn.IFNA(VLOOKUP($A158,Grundskola!$C:$V,'Överblick (Arbetsområde) '!G$13,FALSE),VLOOKUP($A158,'Gymnasieskola '!$C:$V,'Överblick (Arbetsområde) '!G$13,FALSE))</f>
        <v>Ingen brist</v>
      </c>
      <c r="H158" s="71" t="str">
        <f>_xlfn.IFNA(VLOOKUP($A158,Grundskola!$C:$V,'Överblick (Arbetsområde) '!H$13,FALSE),VLOOKUP($A158,'Gymnasieskola '!$C:$V,'Överblick (Arbetsområde) '!H$13,FALSE))</f>
        <v>Ingen brist</v>
      </c>
      <c r="I158" s="71" t="str">
        <f>_xlfn.IFNA(VLOOKUP($A158,Grundskola!$C:$V,'Överblick (Arbetsområde) '!I$13,FALSE),VLOOKUP($A158,'Gymnasieskola '!$C:$V,'Överblick (Arbetsområde) '!I$13,FALSE))</f>
        <v>Ingen brist</v>
      </c>
    </row>
    <row r="159" spans="1:9" x14ac:dyDescent="0.3">
      <c r="A159" s="47" t="s">
        <v>295</v>
      </c>
      <c r="B159" s="47" t="s">
        <v>676</v>
      </c>
      <c r="C159" s="47" t="str">
        <f>_xlfn.IFNA(VLOOKUP($A159,Grundskola!$C:$V,'Överblick (Arbetsområde) '!C$13,FALSE),VLOOKUP($A159,'Gymnasieskola '!$C:$V,'Överblick (Arbetsområde) '!C$13,FALSE))</f>
        <v>Borns Friskola</v>
      </c>
      <c r="D159" s="47" t="str">
        <f>_xlfn.IFNA(VLOOKUP($A159,Grundskola!$C:$V,'Överblick (Arbetsområde) '!D$13,FALSE),VLOOKUP($A159,'Gymnasieskola '!$C:$V,'Överblick (Arbetsområde) '!D$13,FALSE))</f>
        <v>Enskild en enhet</v>
      </c>
      <c r="E159" s="69">
        <f>_xlfn.IFNA(VLOOKUP($A159,Grundskola!$C:$V,'Överblick (Arbetsområde) '!E$13,FALSE),VLOOKUP($A159,'Gymnasieskola '!$C:$V,'Överblick (Arbetsområde) '!E$13,FALSE))</f>
        <v>0</v>
      </c>
      <c r="F159" s="71" t="str">
        <f>_xlfn.IFNA(VLOOKUP($A159,Grundskola!$C:$V,'Överblick (Arbetsområde) '!F$13,FALSE),VLOOKUP($A159,'Gymnasieskola '!$C:$V,'Överblick (Arbetsområde) '!F$13,FALSE))</f>
        <v>Ingen brist</v>
      </c>
      <c r="G159" s="71" t="str">
        <f>_xlfn.IFNA(VLOOKUP($A159,Grundskola!$C:$V,'Överblick (Arbetsområde) '!G$13,FALSE),VLOOKUP($A159,'Gymnasieskola '!$C:$V,'Överblick (Arbetsområde) '!G$13,FALSE))</f>
        <v>Ingen brist</v>
      </c>
      <c r="H159" s="71" t="str">
        <f>_xlfn.IFNA(VLOOKUP($A159,Grundskola!$C:$V,'Överblick (Arbetsområde) '!H$13,FALSE),VLOOKUP($A159,'Gymnasieskola '!$C:$V,'Överblick (Arbetsområde) '!H$13,FALSE))</f>
        <v>Ingen brist</v>
      </c>
      <c r="I159" s="71" t="str">
        <f>_xlfn.IFNA(VLOOKUP($A159,Grundskola!$C:$V,'Överblick (Arbetsområde) '!I$13,FALSE),VLOOKUP($A159,'Gymnasieskola '!$C:$V,'Överblick (Arbetsområde) '!I$13,FALSE))</f>
        <v>Ingen brist</v>
      </c>
    </row>
    <row r="160" spans="1:9" x14ac:dyDescent="0.3">
      <c r="A160" s="47" t="s">
        <v>296</v>
      </c>
      <c r="B160" s="47" t="s">
        <v>676</v>
      </c>
      <c r="C160" s="47" t="str">
        <f>_xlfn.IFNA(VLOOKUP($A160,Grundskola!$C:$V,'Överblick (Arbetsområde) '!C$13,FALSE),VLOOKUP($A160,'Gymnasieskola '!$C:$V,'Överblick (Arbetsområde) '!C$13,FALSE))</f>
        <v>Gårdeby friskola</v>
      </c>
      <c r="D160" s="47" t="str">
        <f>_xlfn.IFNA(VLOOKUP($A160,Grundskola!$C:$V,'Överblick (Arbetsområde) '!D$13,FALSE),VLOOKUP($A160,'Gymnasieskola '!$C:$V,'Överblick (Arbetsområde) '!D$13,FALSE))</f>
        <v>Enskild en enhet</v>
      </c>
      <c r="E160" s="69">
        <f>_xlfn.IFNA(VLOOKUP($A160,Grundskola!$C:$V,'Överblick (Arbetsområde) '!E$13,FALSE),VLOOKUP($A160,'Gymnasieskola '!$C:$V,'Överblick (Arbetsområde) '!E$13,FALSE))</f>
        <v>0</v>
      </c>
      <c r="F160" s="71" t="str">
        <f>_xlfn.IFNA(VLOOKUP($A160,Grundskola!$C:$V,'Överblick (Arbetsområde) '!F$13,FALSE),VLOOKUP($A160,'Gymnasieskola '!$C:$V,'Överblick (Arbetsområde) '!F$13,FALSE))</f>
        <v>Ingen brist</v>
      </c>
      <c r="G160" s="71" t="str">
        <f>_xlfn.IFNA(VLOOKUP($A160,Grundskola!$C:$V,'Överblick (Arbetsområde) '!G$13,FALSE),VLOOKUP($A160,'Gymnasieskola '!$C:$V,'Överblick (Arbetsområde) '!G$13,FALSE))</f>
        <v>Ingen brist</v>
      </c>
      <c r="H160" s="71" t="str">
        <f>_xlfn.IFNA(VLOOKUP($A160,Grundskola!$C:$V,'Överblick (Arbetsområde) '!H$13,FALSE),VLOOKUP($A160,'Gymnasieskola '!$C:$V,'Överblick (Arbetsområde) '!H$13,FALSE))</f>
        <v>Ingen brist</v>
      </c>
      <c r="I160" s="71" t="str">
        <f>_xlfn.IFNA(VLOOKUP($A160,Grundskola!$C:$V,'Överblick (Arbetsområde) '!I$13,FALSE),VLOOKUP($A160,'Gymnasieskola '!$C:$V,'Överblick (Arbetsområde) '!I$13,FALSE))</f>
        <v>Ingen brist</v>
      </c>
    </row>
    <row r="161" spans="1:9" x14ac:dyDescent="0.3">
      <c r="A161" s="47" t="s">
        <v>297</v>
      </c>
      <c r="B161" s="47" t="s">
        <v>676</v>
      </c>
      <c r="C161" s="47" t="str">
        <f>_xlfn.IFNA(VLOOKUP($A161,Grundskola!$C:$V,'Överblick (Arbetsområde) '!C$13,FALSE),VLOOKUP($A161,'Gymnasieskola '!$C:$V,'Överblick (Arbetsområde) '!C$13,FALSE))</f>
        <v>Löa skola</v>
      </c>
      <c r="D161" s="47" t="str">
        <f>_xlfn.IFNA(VLOOKUP($A161,Grundskola!$C:$V,'Överblick (Arbetsområde) '!D$13,FALSE),VLOOKUP($A161,'Gymnasieskola '!$C:$V,'Överblick (Arbetsområde) '!D$13,FALSE))</f>
        <v>Enskild en enhet</v>
      </c>
      <c r="E161" s="69">
        <f>_xlfn.IFNA(VLOOKUP($A161,Grundskola!$C:$V,'Överblick (Arbetsområde) '!E$13,FALSE),VLOOKUP($A161,'Gymnasieskola '!$C:$V,'Överblick (Arbetsområde) '!E$13,FALSE))</f>
        <v>0</v>
      </c>
      <c r="F161" s="71" t="str">
        <f>_xlfn.IFNA(VLOOKUP($A161,Grundskola!$C:$V,'Överblick (Arbetsområde) '!F$13,FALSE),VLOOKUP($A161,'Gymnasieskola '!$C:$V,'Överblick (Arbetsområde) '!F$13,FALSE))</f>
        <v>Ingen brist</v>
      </c>
      <c r="G161" s="71" t="str">
        <f>_xlfn.IFNA(VLOOKUP($A161,Grundskola!$C:$V,'Överblick (Arbetsområde) '!G$13,FALSE),VLOOKUP($A161,'Gymnasieskola '!$C:$V,'Överblick (Arbetsområde) '!G$13,FALSE))</f>
        <v>Ingen brist</v>
      </c>
      <c r="H161" s="71" t="str">
        <f>_xlfn.IFNA(VLOOKUP($A161,Grundskola!$C:$V,'Överblick (Arbetsområde) '!H$13,FALSE),VLOOKUP($A161,'Gymnasieskola '!$C:$V,'Överblick (Arbetsområde) '!H$13,FALSE))</f>
        <v>Ingen brist</v>
      </c>
      <c r="I161" s="71" t="str">
        <f>_xlfn.IFNA(VLOOKUP($A161,Grundskola!$C:$V,'Överblick (Arbetsområde) '!I$13,FALSE),VLOOKUP($A161,'Gymnasieskola '!$C:$V,'Överblick (Arbetsområde) '!I$13,FALSE))</f>
        <v>Ingen brist</v>
      </c>
    </row>
    <row r="162" spans="1:9" x14ac:dyDescent="0.3">
      <c r="A162" s="47" t="s">
        <v>298</v>
      </c>
      <c r="B162" s="47" t="s">
        <v>676</v>
      </c>
      <c r="C162" s="47" t="str">
        <f>_xlfn.IFNA(VLOOKUP($A162,Grundskola!$C:$V,'Överblick (Arbetsområde) '!C$13,FALSE),VLOOKUP($A162,'Gymnasieskola '!$C:$V,'Överblick (Arbetsområde) '!C$13,FALSE))</f>
        <v>Nybro Montessoriskola</v>
      </c>
      <c r="D162" s="47" t="str">
        <f>_xlfn.IFNA(VLOOKUP($A162,Grundskola!$C:$V,'Överblick (Arbetsområde) '!D$13,FALSE),VLOOKUP($A162,'Gymnasieskola '!$C:$V,'Överblick (Arbetsområde) '!D$13,FALSE))</f>
        <v>Enskild en enhet</v>
      </c>
      <c r="E162" s="69">
        <f>_xlfn.IFNA(VLOOKUP($A162,Grundskola!$C:$V,'Överblick (Arbetsområde) '!E$13,FALSE),VLOOKUP($A162,'Gymnasieskola '!$C:$V,'Överblick (Arbetsområde) '!E$13,FALSE))</f>
        <v>0</v>
      </c>
      <c r="F162" s="71" t="str">
        <f>_xlfn.IFNA(VLOOKUP($A162,Grundskola!$C:$V,'Överblick (Arbetsområde) '!F$13,FALSE),VLOOKUP($A162,'Gymnasieskola '!$C:$V,'Överblick (Arbetsområde) '!F$13,FALSE))</f>
        <v>Ingen brist</v>
      </c>
      <c r="G162" s="71" t="str">
        <f>_xlfn.IFNA(VLOOKUP($A162,Grundskola!$C:$V,'Överblick (Arbetsområde) '!G$13,FALSE),VLOOKUP($A162,'Gymnasieskola '!$C:$V,'Överblick (Arbetsområde) '!G$13,FALSE))</f>
        <v>Ingen brist</v>
      </c>
      <c r="H162" s="71" t="str">
        <f>_xlfn.IFNA(VLOOKUP($A162,Grundskola!$C:$V,'Överblick (Arbetsområde) '!H$13,FALSE),VLOOKUP($A162,'Gymnasieskola '!$C:$V,'Överblick (Arbetsområde) '!H$13,FALSE))</f>
        <v>Ingen brist</v>
      </c>
      <c r="I162" s="71" t="str">
        <f>_xlfn.IFNA(VLOOKUP($A162,Grundskola!$C:$V,'Överblick (Arbetsområde) '!I$13,FALSE),VLOOKUP($A162,'Gymnasieskola '!$C:$V,'Överblick (Arbetsområde) '!I$13,FALSE))</f>
        <v>Ingen brist</v>
      </c>
    </row>
    <row r="163" spans="1:9" x14ac:dyDescent="0.3">
      <c r="A163" s="47" t="s">
        <v>299</v>
      </c>
      <c r="B163" s="47" t="s">
        <v>676</v>
      </c>
      <c r="C163" s="47" t="str">
        <f>_xlfn.IFNA(VLOOKUP($A163,Grundskola!$C:$V,'Överblick (Arbetsområde) '!C$13,FALSE),VLOOKUP($A163,'Gymnasieskola '!$C:$V,'Överblick (Arbetsområde) '!C$13,FALSE))</f>
        <v>Gamlebyvikens friskola</v>
      </c>
      <c r="D163" s="47" t="str">
        <f>_xlfn.IFNA(VLOOKUP($A163,Grundskola!$C:$V,'Överblick (Arbetsområde) '!D$13,FALSE),VLOOKUP($A163,'Gymnasieskola '!$C:$V,'Överblick (Arbetsområde) '!D$13,FALSE))</f>
        <v>Enskild en enhet</v>
      </c>
      <c r="E163" s="69">
        <f>_xlfn.IFNA(VLOOKUP($A163,Grundskola!$C:$V,'Överblick (Arbetsområde) '!E$13,FALSE),VLOOKUP($A163,'Gymnasieskola '!$C:$V,'Överblick (Arbetsområde) '!E$13,FALSE))</f>
        <v>0</v>
      </c>
      <c r="F163" s="71" t="str">
        <f>_xlfn.IFNA(VLOOKUP($A163,Grundskola!$C:$V,'Överblick (Arbetsområde) '!F$13,FALSE),VLOOKUP($A163,'Gymnasieskola '!$C:$V,'Överblick (Arbetsområde) '!F$13,FALSE))</f>
        <v>Ingen brist</v>
      </c>
      <c r="G163" s="71" t="str">
        <f>_xlfn.IFNA(VLOOKUP($A163,Grundskola!$C:$V,'Överblick (Arbetsområde) '!G$13,FALSE),VLOOKUP($A163,'Gymnasieskola '!$C:$V,'Överblick (Arbetsområde) '!G$13,FALSE))</f>
        <v>Ingen brist</v>
      </c>
      <c r="H163" s="71" t="str">
        <f>_xlfn.IFNA(VLOOKUP($A163,Grundskola!$C:$V,'Överblick (Arbetsområde) '!H$13,FALSE),VLOOKUP($A163,'Gymnasieskola '!$C:$V,'Överblick (Arbetsområde) '!H$13,FALSE))</f>
        <v>Ingen brist</v>
      </c>
      <c r="I163" s="71" t="str">
        <f>_xlfn.IFNA(VLOOKUP($A163,Grundskola!$C:$V,'Överblick (Arbetsområde) '!I$13,FALSE),VLOOKUP($A163,'Gymnasieskola '!$C:$V,'Överblick (Arbetsområde) '!I$13,FALSE))</f>
        <v>Ingen brist</v>
      </c>
    </row>
    <row r="164" spans="1:9" x14ac:dyDescent="0.3">
      <c r="A164" s="47" t="s">
        <v>300</v>
      </c>
      <c r="B164" s="47" t="s">
        <v>676</v>
      </c>
      <c r="C164" s="47" t="str">
        <f>_xlfn.IFNA(VLOOKUP($A164,Grundskola!$C:$V,'Överblick (Arbetsområde) '!C$13,FALSE),VLOOKUP($A164,'Gymnasieskola '!$C:$V,'Överblick (Arbetsområde) '!C$13,FALSE))</f>
        <v>Söderköpings Waldorfskola</v>
      </c>
      <c r="D164" s="47" t="str">
        <f>_xlfn.IFNA(VLOOKUP($A164,Grundskola!$C:$V,'Överblick (Arbetsområde) '!D$13,FALSE),VLOOKUP($A164,'Gymnasieskola '!$C:$V,'Överblick (Arbetsområde) '!D$13,FALSE))</f>
        <v>Enskild en enhet</v>
      </c>
      <c r="E164" s="69">
        <f>_xlfn.IFNA(VLOOKUP($A164,Grundskola!$C:$V,'Överblick (Arbetsområde) '!E$13,FALSE),VLOOKUP($A164,'Gymnasieskola '!$C:$V,'Överblick (Arbetsområde) '!E$13,FALSE))</f>
        <v>0</v>
      </c>
      <c r="F164" s="71" t="str">
        <f>_xlfn.IFNA(VLOOKUP($A164,Grundskola!$C:$V,'Överblick (Arbetsområde) '!F$13,FALSE),VLOOKUP($A164,'Gymnasieskola '!$C:$V,'Överblick (Arbetsområde) '!F$13,FALSE))</f>
        <v>Ingen brist</v>
      </c>
      <c r="G164" s="71" t="str">
        <f>_xlfn.IFNA(VLOOKUP($A164,Grundskola!$C:$V,'Överblick (Arbetsområde) '!G$13,FALSE),VLOOKUP($A164,'Gymnasieskola '!$C:$V,'Överblick (Arbetsområde) '!G$13,FALSE))</f>
        <v>Ingen brist</v>
      </c>
      <c r="H164" s="71" t="str">
        <f>_xlfn.IFNA(VLOOKUP($A164,Grundskola!$C:$V,'Överblick (Arbetsområde) '!H$13,FALSE),VLOOKUP($A164,'Gymnasieskola '!$C:$V,'Överblick (Arbetsområde) '!H$13,FALSE))</f>
        <v>Ingen brist</v>
      </c>
      <c r="I164" s="71" t="str">
        <f>_xlfn.IFNA(VLOOKUP($A164,Grundskola!$C:$V,'Överblick (Arbetsområde) '!I$13,FALSE),VLOOKUP($A164,'Gymnasieskola '!$C:$V,'Överblick (Arbetsområde) '!I$13,FALSE))</f>
        <v>Ingen brist</v>
      </c>
    </row>
    <row r="165" spans="1:9" x14ac:dyDescent="0.3">
      <c r="A165" s="47" t="s">
        <v>301</v>
      </c>
      <c r="B165" s="47" t="s">
        <v>676</v>
      </c>
      <c r="C165" s="47" t="str">
        <f>_xlfn.IFNA(VLOOKUP($A165,Grundskola!$C:$V,'Överblick (Arbetsområde) '!C$13,FALSE),VLOOKUP($A165,'Gymnasieskola '!$C:$V,'Överblick (Arbetsområde) '!C$13,FALSE))</f>
        <v>Strängnäs Montessoriskola</v>
      </c>
      <c r="D165" s="47" t="str">
        <f>_xlfn.IFNA(VLOOKUP($A165,Grundskola!$C:$V,'Överblick (Arbetsområde) '!D$13,FALSE),VLOOKUP($A165,'Gymnasieskola '!$C:$V,'Överblick (Arbetsområde) '!D$13,FALSE))</f>
        <v>Enskild en enhet</v>
      </c>
      <c r="E165" s="69">
        <f>_xlfn.IFNA(VLOOKUP($A165,Grundskola!$C:$V,'Överblick (Arbetsområde) '!E$13,FALSE),VLOOKUP($A165,'Gymnasieskola '!$C:$V,'Överblick (Arbetsområde) '!E$13,FALSE))</f>
        <v>0</v>
      </c>
      <c r="F165" s="71" t="str">
        <f>_xlfn.IFNA(VLOOKUP($A165,Grundskola!$C:$V,'Överblick (Arbetsområde) '!F$13,FALSE),VLOOKUP($A165,'Gymnasieskola '!$C:$V,'Överblick (Arbetsområde) '!F$13,FALSE))</f>
        <v>Ingen brist</v>
      </c>
      <c r="G165" s="71" t="str">
        <f>_xlfn.IFNA(VLOOKUP($A165,Grundskola!$C:$V,'Överblick (Arbetsområde) '!G$13,FALSE),VLOOKUP($A165,'Gymnasieskola '!$C:$V,'Överblick (Arbetsområde) '!G$13,FALSE))</f>
        <v>Ingen brist</v>
      </c>
      <c r="H165" s="71" t="str">
        <f>_xlfn.IFNA(VLOOKUP($A165,Grundskola!$C:$V,'Överblick (Arbetsområde) '!H$13,FALSE),VLOOKUP($A165,'Gymnasieskola '!$C:$V,'Överblick (Arbetsområde) '!H$13,FALSE))</f>
        <v>Ingen brist</v>
      </c>
      <c r="I165" s="71" t="str">
        <f>_xlfn.IFNA(VLOOKUP($A165,Grundskola!$C:$V,'Överblick (Arbetsområde) '!I$13,FALSE),VLOOKUP($A165,'Gymnasieskola '!$C:$V,'Överblick (Arbetsområde) '!I$13,FALSE))</f>
        <v>Ingen brist</v>
      </c>
    </row>
    <row r="166" spans="1:9" x14ac:dyDescent="0.3">
      <c r="A166" s="47" t="s">
        <v>302</v>
      </c>
      <c r="B166" s="47" t="s">
        <v>676</v>
      </c>
      <c r="C166" s="47" t="str">
        <f>_xlfn.IFNA(VLOOKUP($A166,Grundskola!$C:$V,'Överblick (Arbetsområde) '!C$13,FALSE),VLOOKUP($A166,'Gymnasieskola '!$C:$V,'Överblick (Arbetsområde) '!C$13,FALSE))</f>
        <v>Raoul Wallenbergskolan Skövde</v>
      </c>
      <c r="D166" s="47" t="str">
        <f>_xlfn.IFNA(VLOOKUP($A166,Grundskola!$C:$V,'Överblick (Arbetsområde) '!D$13,FALSE),VLOOKUP($A166,'Gymnasieskola '!$C:$V,'Överblick (Arbetsområde) '!D$13,FALSE))</f>
        <v>Enskild flera enhet</v>
      </c>
      <c r="E166" s="69">
        <f>_xlfn.IFNA(VLOOKUP($A166,Grundskola!$C:$V,'Överblick (Arbetsområde) '!E$13,FALSE),VLOOKUP($A166,'Gymnasieskola '!$C:$V,'Överblick (Arbetsområde) '!E$13,FALSE))</f>
        <v>0</v>
      </c>
      <c r="F166" s="71" t="str">
        <f>_xlfn.IFNA(VLOOKUP($A166,Grundskola!$C:$V,'Överblick (Arbetsområde) '!F$13,FALSE),VLOOKUP($A166,'Gymnasieskola '!$C:$V,'Överblick (Arbetsområde) '!F$13,FALSE))</f>
        <v>Ingen brist</v>
      </c>
      <c r="G166" s="71" t="str">
        <f>_xlfn.IFNA(VLOOKUP($A166,Grundskola!$C:$V,'Överblick (Arbetsområde) '!G$13,FALSE),VLOOKUP($A166,'Gymnasieskola '!$C:$V,'Överblick (Arbetsområde) '!G$13,FALSE))</f>
        <v>Ingen brist</v>
      </c>
      <c r="H166" s="71" t="str">
        <f>_xlfn.IFNA(VLOOKUP($A166,Grundskola!$C:$V,'Överblick (Arbetsområde) '!H$13,FALSE),VLOOKUP($A166,'Gymnasieskola '!$C:$V,'Överblick (Arbetsområde) '!H$13,FALSE))</f>
        <v>Ingen brist</v>
      </c>
      <c r="I166" s="71" t="str">
        <f>_xlfn.IFNA(VLOOKUP($A166,Grundskola!$C:$V,'Överblick (Arbetsområde) '!I$13,FALSE),VLOOKUP($A166,'Gymnasieskola '!$C:$V,'Överblick (Arbetsområde) '!I$13,FALSE))</f>
        <v>Ingen brist</v>
      </c>
    </row>
    <row r="167" spans="1:9" x14ac:dyDescent="0.3">
      <c r="A167" s="47" t="s">
        <v>303</v>
      </c>
      <c r="B167" s="47" t="s">
        <v>676</v>
      </c>
      <c r="C167" s="47" t="str">
        <f>_xlfn.IFNA(VLOOKUP($A167,Grundskola!$C:$V,'Överblick (Arbetsområde) '!C$13,FALSE),VLOOKUP($A167,'Gymnasieskola '!$C:$V,'Överblick (Arbetsområde) '!C$13,FALSE))</f>
        <v>Raoul Wallenbergskolan Skokloster</v>
      </c>
      <c r="D167" s="47" t="str">
        <f>_xlfn.IFNA(VLOOKUP($A167,Grundskola!$C:$V,'Överblick (Arbetsområde) '!D$13,FALSE),VLOOKUP($A167,'Gymnasieskola '!$C:$V,'Överblick (Arbetsområde) '!D$13,FALSE))</f>
        <v>Enskild flera enhet</v>
      </c>
      <c r="E167" s="69">
        <f>_xlfn.IFNA(VLOOKUP($A167,Grundskola!$C:$V,'Överblick (Arbetsområde) '!E$13,FALSE),VLOOKUP($A167,'Gymnasieskola '!$C:$V,'Överblick (Arbetsområde) '!E$13,FALSE))</f>
        <v>0</v>
      </c>
      <c r="F167" s="71" t="str">
        <f>_xlfn.IFNA(VLOOKUP($A167,Grundskola!$C:$V,'Överblick (Arbetsområde) '!F$13,FALSE),VLOOKUP($A167,'Gymnasieskola '!$C:$V,'Överblick (Arbetsområde) '!F$13,FALSE))</f>
        <v>Ingen brist</v>
      </c>
      <c r="G167" s="71" t="str">
        <f>_xlfn.IFNA(VLOOKUP($A167,Grundskola!$C:$V,'Överblick (Arbetsområde) '!G$13,FALSE),VLOOKUP($A167,'Gymnasieskola '!$C:$V,'Överblick (Arbetsområde) '!G$13,FALSE))</f>
        <v>Ingen brist</v>
      </c>
      <c r="H167" s="71" t="str">
        <f>_xlfn.IFNA(VLOOKUP($A167,Grundskola!$C:$V,'Överblick (Arbetsområde) '!H$13,FALSE),VLOOKUP($A167,'Gymnasieskola '!$C:$V,'Överblick (Arbetsområde) '!H$13,FALSE))</f>
        <v>Ingen brist</v>
      </c>
      <c r="I167" s="71" t="str">
        <f>_xlfn.IFNA(VLOOKUP($A167,Grundskola!$C:$V,'Överblick (Arbetsområde) '!I$13,FALSE),VLOOKUP($A167,'Gymnasieskola '!$C:$V,'Överblick (Arbetsområde) '!I$13,FALSE))</f>
        <v>Ingen brist</v>
      </c>
    </row>
    <row r="168" spans="1:9" x14ac:dyDescent="0.3">
      <c r="A168" s="47" t="s">
        <v>304</v>
      </c>
      <c r="B168" s="47" t="s">
        <v>676</v>
      </c>
      <c r="C168" s="47" t="str">
        <f>_xlfn.IFNA(VLOOKUP($A168,Grundskola!$C:$V,'Överblick (Arbetsområde) '!C$13,FALSE),VLOOKUP($A168,'Gymnasieskola '!$C:$V,'Överblick (Arbetsområde) '!C$13,FALSE))</f>
        <v>Raoul Wallenbergskolan Uppsala</v>
      </c>
      <c r="D168" s="47" t="str">
        <f>_xlfn.IFNA(VLOOKUP($A168,Grundskola!$C:$V,'Överblick (Arbetsområde) '!D$13,FALSE),VLOOKUP($A168,'Gymnasieskola '!$C:$V,'Överblick (Arbetsområde) '!D$13,FALSE))</f>
        <v>Enskild flera enhet</v>
      </c>
      <c r="E168" s="69">
        <f>_xlfn.IFNA(VLOOKUP($A168,Grundskola!$C:$V,'Överblick (Arbetsområde) '!E$13,FALSE),VLOOKUP($A168,'Gymnasieskola '!$C:$V,'Överblick (Arbetsområde) '!E$13,FALSE))</f>
        <v>0</v>
      </c>
      <c r="F168" s="71" t="str">
        <f>_xlfn.IFNA(VLOOKUP($A168,Grundskola!$C:$V,'Överblick (Arbetsområde) '!F$13,FALSE),VLOOKUP($A168,'Gymnasieskola '!$C:$V,'Överblick (Arbetsområde) '!F$13,FALSE))</f>
        <v>Ingen brist</v>
      </c>
      <c r="G168" s="71" t="str">
        <f>_xlfn.IFNA(VLOOKUP($A168,Grundskola!$C:$V,'Överblick (Arbetsområde) '!G$13,FALSE),VLOOKUP($A168,'Gymnasieskola '!$C:$V,'Överblick (Arbetsområde) '!G$13,FALSE))</f>
        <v>Ingen brist</v>
      </c>
      <c r="H168" s="71" t="str">
        <f>_xlfn.IFNA(VLOOKUP($A168,Grundskola!$C:$V,'Överblick (Arbetsområde) '!H$13,FALSE),VLOOKUP($A168,'Gymnasieskola '!$C:$V,'Överblick (Arbetsområde) '!H$13,FALSE))</f>
        <v>Ingen brist</v>
      </c>
      <c r="I168" s="71" t="str">
        <f>_xlfn.IFNA(VLOOKUP($A168,Grundskola!$C:$V,'Överblick (Arbetsområde) '!I$13,FALSE),VLOOKUP($A168,'Gymnasieskola '!$C:$V,'Överblick (Arbetsområde) '!I$13,FALSE))</f>
        <v>Ingen brist</v>
      </c>
    </row>
    <row r="169" spans="1:9" x14ac:dyDescent="0.3">
      <c r="A169" s="47" t="s">
        <v>305</v>
      </c>
      <c r="B169" s="47" t="s">
        <v>676</v>
      </c>
      <c r="C169" s="47" t="str">
        <f>_xlfn.IFNA(VLOOKUP($A169,Grundskola!$C:$V,'Överblick (Arbetsområde) '!C$13,FALSE),VLOOKUP($A169,'Gymnasieskola '!$C:$V,'Överblick (Arbetsområde) '!C$13,FALSE))</f>
        <v>Håslövs byaskola</v>
      </c>
      <c r="D169" s="47" t="str">
        <f>_xlfn.IFNA(VLOOKUP($A169,Grundskola!$C:$V,'Överblick (Arbetsområde) '!D$13,FALSE),VLOOKUP($A169,'Gymnasieskola '!$C:$V,'Överblick (Arbetsområde) '!D$13,FALSE))</f>
        <v>Enskild en enhet</v>
      </c>
      <c r="E169" s="69">
        <f>_xlfn.IFNA(VLOOKUP($A169,Grundskola!$C:$V,'Överblick (Arbetsområde) '!E$13,FALSE),VLOOKUP($A169,'Gymnasieskola '!$C:$V,'Överblick (Arbetsområde) '!E$13,FALSE))</f>
        <v>0</v>
      </c>
      <c r="F169" s="71" t="str">
        <f>_xlfn.IFNA(VLOOKUP($A169,Grundskola!$C:$V,'Överblick (Arbetsområde) '!F$13,FALSE),VLOOKUP($A169,'Gymnasieskola '!$C:$V,'Överblick (Arbetsområde) '!F$13,FALSE))</f>
        <v>Ingen brist</v>
      </c>
      <c r="G169" s="71" t="str">
        <f>_xlfn.IFNA(VLOOKUP($A169,Grundskola!$C:$V,'Överblick (Arbetsområde) '!G$13,FALSE),VLOOKUP($A169,'Gymnasieskola '!$C:$V,'Överblick (Arbetsområde) '!G$13,FALSE))</f>
        <v>Ingen brist</v>
      </c>
      <c r="H169" s="71" t="str">
        <f>_xlfn.IFNA(VLOOKUP($A169,Grundskola!$C:$V,'Överblick (Arbetsområde) '!H$13,FALSE),VLOOKUP($A169,'Gymnasieskola '!$C:$V,'Överblick (Arbetsområde) '!H$13,FALSE))</f>
        <v>Ingen brist</v>
      </c>
      <c r="I169" s="71" t="str">
        <f>_xlfn.IFNA(VLOOKUP($A169,Grundskola!$C:$V,'Överblick (Arbetsområde) '!I$13,FALSE),VLOOKUP($A169,'Gymnasieskola '!$C:$V,'Överblick (Arbetsområde) '!I$13,FALSE))</f>
        <v>Ingen brist</v>
      </c>
    </row>
    <row r="170" spans="1:9" x14ac:dyDescent="0.3">
      <c r="A170" s="47" t="s">
        <v>306</v>
      </c>
      <c r="B170" s="47" t="s">
        <v>676</v>
      </c>
      <c r="C170" s="47" t="str">
        <f>_xlfn.IFNA(VLOOKUP($A170,Grundskola!$C:$V,'Överblick (Arbetsområde) '!C$13,FALSE),VLOOKUP($A170,'Gymnasieskola '!$C:$V,'Överblick (Arbetsområde) '!C$13,FALSE))</f>
        <v>Virestads Friskola</v>
      </c>
      <c r="D170" s="47" t="str">
        <f>_xlfn.IFNA(VLOOKUP($A170,Grundskola!$C:$V,'Överblick (Arbetsområde) '!D$13,FALSE),VLOOKUP($A170,'Gymnasieskola '!$C:$V,'Överblick (Arbetsområde) '!D$13,FALSE))</f>
        <v>Enskild flera enhet</v>
      </c>
      <c r="E170" s="69">
        <f>_xlfn.IFNA(VLOOKUP($A170,Grundskola!$C:$V,'Överblick (Arbetsområde) '!E$13,FALSE),VLOOKUP($A170,'Gymnasieskola '!$C:$V,'Överblick (Arbetsområde) '!E$13,FALSE))</f>
        <v>0</v>
      </c>
      <c r="F170" s="71" t="str">
        <f>_xlfn.IFNA(VLOOKUP($A170,Grundskola!$C:$V,'Överblick (Arbetsområde) '!F$13,FALSE),VLOOKUP($A170,'Gymnasieskola '!$C:$V,'Överblick (Arbetsområde) '!F$13,FALSE))</f>
        <v>Ingen brist</v>
      </c>
      <c r="G170" s="71" t="str">
        <f>_xlfn.IFNA(VLOOKUP($A170,Grundskola!$C:$V,'Överblick (Arbetsområde) '!G$13,FALSE),VLOOKUP($A170,'Gymnasieskola '!$C:$V,'Överblick (Arbetsområde) '!G$13,FALSE))</f>
        <v>Ingen brist</v>
      </c>
      <c r="H170" s="71" t="str">
        <f>_xlfn.IFNA(VLOOKUP($A170,Grundskola!$C:$V,'Överblick (Arbetsområde) '!H$13,FALSE),VLOOKUP($A170,'Gymnasieskola '!$C:$V,'Överblick (Arbetsområde) '!H$13,FALSE))</f>
        <v>Ingen brist</v>
      </c>
      <c r="I170" s="71" t="str">
        <f>_xlfn.IFNA(VLOOKUP($A170,Grundskola!$C:$V,'Överblick (Arbetsområde) '!I$13,FALSE),VLOOKUP($A170,'Gymnasieskola '!$C:$V,'Överblick (Arbetsområde) '!I$13,FALSE))</f>
        <v>Ingen brist</v>
      </c>
    </row>
    <row r="171" spans="1:9" x14ac:dyDescent="0.3">
      <c r="A171" s="47" t="s">
        <v>307</v>
      </c>
      <c r="B171" s="47" t="s">
        <v>676</v>
      </c>
      <c r="C171" s="47" t="str">
        <f>_xlfn.IFNA(VLOOKUP($A171,Grundskola!$C:$V,'Överblick (Arbetsområde) '!C$13,FALSE),VLOOKUP($A171,'Gymnasieskola '!$C:$V,'Överblick (Arbetsområde) '!C$13,FALSE))</f>
        <v>Bråthults Friskola</v>
      </c>
      <c r="D171" s="47" t="str">
        <f>_xlfn.IFNA(VLOOKUP($A171,Grundskola!$C:$V,'Överblick (Arbetsområde) '!D$13,FALSE),VLOOKUP($A171,'Gymnasieskola '!$C:$V,'Överblick (Arbetsområde) '!D$13,FALSE))</f>
        <v>Enskild flera enhet</v>
      </c>
      <c r="E171" s="69">
        <f>_xlfn.IFNA(VLOOKUP($A171,Grundskola!$C:$V,'Överblick (Arbetsområde) '!E$13,FALSE),VLOOKUP($A171,'Gymnasieskola '!$C:$V,'Överblick (Arbetsområde) '!E$13,FALSE))</f>
        <v>0</v>
      </c>
      <c r="F171" s="71" t="str">
        <f>_xlfn.IFNA(VLOOKUP($A171,Grundskola!$C:$V,'Överblick (Arbetsområde) '!F$13,FALSE),VLOOKUP($A171,'Gymnasieskola '!$C:$V,'Överblick (Arbetsområde) '!F$13,FALSE))</f>
        <v>Ingen brist</v>
      </c>
      <c r="G171" s="71" t="str">
        <f>_xlfn.IFNA(VLOOKUP($A171,Grundskola!$C:$V,'Överblick (Arbetsområde) '!G$13,FALSE),VLOOKUP($A171,'Gymnasieskola '!$C:$V,'Överblick (Arbetsområde) '!G$13,FALSE))</f>
        <v>Ingen brist</v>
      </c>
      <c r="H171" s="71" t="str">
        <f>_xlfn.IFNA(VLOOKUP($A171,Grundskola!$C:$V,'Överblick (Arbetsområde) '!H$13,FALSE),VLOOKUP($A171,'Gymnasieskola '!$C:$V,'Överblick (Arbetsområde) '!H$13,FALSE))</f>
        <v>Ingen brist</v>
      </c>
      <c r="I171" s="71" t="str">
        <f>_xlfn.IFNA(VLOOKUP($A171,Grundskola!$C:$V,'Överblick (Arbetsområde) '!I$13,FALSE),VLOOKUP($A171,'Gymnasieskola '!$C:$V,'Överblick (Arbetsområde) '!I$13,FALSE))</f>
        <v>Ingen brist</v>
      </c>
    </row>
    <row r="172" spans="1:9" x14ac:dyDescent="0.3">
      <c r="A172" s="47" t="s">
        <v>308</v>
      </c>
      <c r="B172" s="47" t="s">
        <v>676</v>
      </c>
      <c r="C172" s="47" t="str">
        <f>_xlfn.IFNA(VLOOKUP($A172,Grundskola!$C:$V,'Överblick (Arbetsområde) '!C$13,FALSE),VLOOKUP($A172,'Gymnasieskola '!$C:$V,'Överblick (Arbetsområde) '!C$13,FALSE))</f>
        <v>Centuriaskolan</v>
      </c>
      <c r="D172" s="47" t="str">
        <f>_xlfn.IFNA(VLOOKUP($A172,Grundskola!$C:$V,'Överblick (Arbetsområde) '!D$13,FALSE),VLOOKUP($A172,'Gymnasieskola '!$C:$V,'Överblick (Arbetsområde) '!D$13,FALSE))</f>
        <v>Enskild en enhet</v>
      </c>
      <c r="E172" s="69">
        <f>_xlfn.IFNA(VLOOKUP($A172,Grundskola!$C:$V,'Överblick (Arbetsområde) '!E$13,FALSE),VLOOKUP($A172,'Gymnasieskola '!$C:$V,'Överblick (Arbetsområde) '!E$13,FALSE))</f>
        <v>1</v>
      </c>
      <c r="F172" s="71" t="str">
        <f>_xlfn.IFNA(VLOOKUP($A172,Grundskola!$C:$V,'Överblick (Arbetsområde) '!F$13,FALSE),VLOOKUP($A172,'Gymnasieskola '!$C:$V,'Överblick (Arbetsområde) '!F$13,FALSE))</f>
        <v>Ingen brist</v>
      </c>
      <c r="G172" s="71" t="str">
        <f>_xlfn.IFNA(VLOOKUP($A172,Grundskola!$C:$V,'Överblick (Arbetsområde) '!G$13,FALSE),VLOOKUP($A172,'Gymnasieskola '!$C:$V,'Överblick (Arbetsområde) '!G$13,FALSE))</f>
        <v>Anmärkning</v>
      </c>
      <c r="H172" s="71" t="str">
        <f>_xlfn.IFNA(VLOOKUP($A172,Grundskola!$C:$V,'Överblick (Arbetsområde) '!H$13,FALSE),VLOOKUP($A172,'Gymnasieskola '!$C:$V,'Överblick (Arbetsområde) '!H$13,FALSE))</f>
        <v>Ingen brist</v>
      </c>
      <c r="I172" s="71" t="str">
        <f>_xlfn.IFNA(VLOOKUP($A172,Grundskola!$C:$V,'Överblick (Arbetsområde) '!I$13,FALSE),VLOOKUP($A172,'Gymnasieskola '!$C:$V,'Överblick (Arbetsområde) '!I$13,FALSE))</f>
        <v>Ingen brist</v>
      </c>
    </row>
    <row r="173" spans="1:9" x14ac:dyDescent="0.3">
      <c r="A173" s="47" t="s">
        <v>309</v>
      </c>
      <c r="B173" s="47" t="s">
        <v>676</v>
      </c>
      <c r="C173" s="47" t="str">
        <f>_xlfn.IFNA(VLOOKUP($A173,Grundskola!$C:$V,'Överblick (Arbetsområde) '!C$13,FALSE),VLOOKUP($A173,'Gymnasieskola '!$C:$V,'Överblick (Arbetsområde) '!C$13,FALSE))</f>
        <v>Videdals Privatskolor</v>
      </c>
      <c r="D173" s="47" t="str">
        <f>_xlfn.IFNA(VLOOKUP($A173,Grundskola!$C:$V,'Överblick (Arbetsområde) '!D$13,FALSE),VLOOKUP($A173,'Gymnasieskola '!$C:$V,'Överblick (Arbetsområde) '!D$13,FALSE))</f>
        <v>Enskild flera enhet</v>
      </c>
      <c r="E173" s="69">
        <f>_xlfn.IFNA(VLOOKUP($A173,Grundskola!$C:$V,'Överblick (Arbetsområde) '!E$13,FALSE),VLOOKUP($A173,'Gymnasieskola '!$C:$V,'Överblick (Arbetsområde) '!E$13,FALSE))</f>
        <v>0</v>
      </c>
      <c r="F173" s="71" t="str">
        <f>_xlfn.IFNA(VLOOKUP($A173,Grundskola!$C:$V,'Överblick (Arbetsområde) '!F$13,FALSE),VLOOKUP($A173,'Gymnasieskola '!$C:$V,'Överblick (Arbetsområde) '!F$13,FALSE))</f>
        <v>Ingen brist</v>
      </c>
      <c r="G173" s="71" t="str">
        <f>_xlfn.IFNA(VLOOKUP($A173,Grundskola!$C:$V,'Överblick (Arbetsområde) '!G$13,FALSE),VLOOKUP($A173,'Gymnasieskola '!$C:$V,'Överblick (Arbetsområde) '!G$13,FALSE))</f>
        <v>Ingen brist</v>
      </c>
      <c r="H173" s="71" t="str">
        <f>_xlfn.IFNA(VLOOKUP($A173,Grundskola!$C:$V,'Överblick (Arbetsområde) '!H$13,FALSE),VLOOKUP($A173,'Gymnasieskola '!$C:$V,'Överblick (Arbetsområde) '!H$13,FALSE))</f>
        <v>Ingen brist</v>
      </c>
      <c r="I173" s="71" t="str">
        <f>_xlfn.IFNA(VLOOKUP($A173,Grundskola!$C:$V,'Överblick (Arbetsområde) '!I$13,FALSE),VLOOKUP($A173,'Gymnasieskola '!$C:$V,'Överblick (Arbetsområde) '!I$13,FALSE))</f>
        <v>Ingen brist</v>
      </c>
    </row>
    <row r="174" spans="1:9" x14ac:dyDescent="0.3">
      <c r="A174" s="47" t="s">
        <v>310</v>
      </c>
      <c r="B174" s="47" t="s">
        <v>676</v>
      </c>
      <c r="C174" s="47" t="str">
        <f>_xlfn.IFNA(VLOOKUP($A174,Grundskola!$C:$V,'Överblick (Arbetsområde) '!C$13,FALSE),VLOOKUP($A174,'Gymnasieskola '!$C:$V,'Överblick (Arbetsområde) '!C$13,FALSE))</f>
        <v>Videdals Privatskolor 2</v>
      </c>
      <c r="D174" s="47" t="str">
        <f>_xlfn.IFNA(VLOOKUP($A174,Grundskola!$C:$V,'Överblick (Arbetsområde) '!D$13,FALSE),VLOOKUP($A174,'Gymnasieskola '!$C:$V,'Överblick (Arbetsområde) '!D$13,FALSE))</f>
        <v>Enskild flera enhet</v>
      </c>
      <c r="E174" s="69">
        <f>_xlfn.IFNA(VLOOKUP($A174,Grundskola!$C:$V,'Överblick (Arbetsområde) '!E$13,FALSE),VLOOKUP($A174,'Gymnasieskola '!$C:$V,'Överblick (Arbetsområde) '!E$13,FALSE))</f>
        <v>0</v>
      </c>
      <c r="F174" s="71" t="str">
        <f>_xlfn.IFNA(VLOOKUP($A174,Grundskola!$C:$V,'Överblick (Arbetsområde) '!F$13,FALSE),VLOOKUP($A174,'Gymnasieskola '!$C:$V,'Överblick (Arbetsområde) '!F$13,FALSE))</f>
        <v>Ingen brist</v>
      </c>
      <c r="G174" s="71" t="str">
        <f>_xlfn.IFNA(VLOOKUP($A174,Grundskola!$C:$V,'Överblick (Arbetsområde) '!G$13,FALSE),VLOOKUP($A174,'Gymnasieskola '!$C:$V,'Överblick (Arbetsområde) '!G$13,FALSE))</f>
        <v>Ingen brist</v>
      </c>
      <c r="H174" s="71" t="str">
        <f>_xlfn.IFNA(VLOOKUP($A174,Grundskola!$C:$V,'Överblick (Arbetsområde) '!H$13,FALSE),VLOOKUP($A174,'Gymnasieskola '!$C:$V,'Överblick (Arbetsområde) '!H$13,FALSE))</f>
        <v>Ingen brist</v>
      </c>
      <c r="I174" s="71" t="str">
        <f>_xlfn.IFNA(VLOOKUP($A174,Grundskola!$C:$V,'Överblick (Arbetsområde) '!I$13,FALSE),VLOOKUP($A174,'Gymnasieskola '!$C:$V,'Överblick (Arbetsområde) '!I$13,FALSE))</f>
        <v>Ingen brist</v>
      </c>
    </row>
    <row r="175" spans="1:9" x14ac:dyDescent="0.3">
      <c r="A175" s="47" t="s">
        <v>311</v>
      </c>
      <c r="B175" s="47" t="s">
        <v>676</v>
      </c>
      <c r="C175" s="47" t="str">
        <f>_xlfn.IFNA(VLOOKUP($A175,Grundskola!$C:$V,'Överblick (Arbetsområde) '!C$13,FALSE),VLOOKUP($A175,'Gymnasieskola '!$C:$V,'Överblick (Arbetsområde) '!C$13,FALSE))</f>
        <v>Axona Dendron AB</v>
      </c>
      <c r="D175" s="47" t="str">
        <f>_xlfn.IFNA(VLOOKUP($A175,Grundskola!$C:$V,'Överblick (Arbetsområde) '!D$13,FALSE),VLOOKUP($A175,'Gymnasieskola '!$C:$V,'Överblick (Arbetsområde) '!D$13,FALSE))</f>
        <v>Enskild en enhet</v>
      </c>
      <c r="E175" s="69">
        <f>_xlfn.IFNA(VLOOKUP($A175,Grundskola!$C:$V,'Överblick (Arbetsområde) '!E$13,FALSE),VLOOKUP($A175,'Gymnasieskola '!$C:$V,'Överblick (Arbetsområde) '!E$13,FALSE))</f>
        <v>0</v>
      </c>
      <c r="F175" s="71" t="str">
        <f>_xlfn.IFNA(VLOOKUP($A175,Grundskola!$C:$V,'Överblick (Arbetsområde) '!F$13,FALSE),VLOOKUP($A175,'Gymnasieskola '!$C:$V,'Överblick (Arbetsområde) '!F$13,FALSE))</f>
        <v>Ingen brist</v>
      </c>
      <c r="G175" s="71" t="str">
        <f>_xlfn.IFNA(VLOOKUP($A175,Grundskola!$C:$V,'Överblick (Arbetsområde) '!G$13,FALSE),VLOOKUP($A175,'Gymnasieskola '!$C:$V,'Överblick (Arbetsområde) '!G$13,FALSE))</f>
        <v>Ingen brist</v>
      </c>
      <c r="H175" s="71" t="str">
        <f>_xlfn.IFNA(VLOOKUP($A175,Grundskola!$C:$V,'Överblick (Arbetsområde) '!H$13,FALSE),VLOOKUP($A175,'Gymnasieskola '!$C:$V,'Överblick (Arbetsområde) '!H$13,FALSE))</f>
        <v>Ingen brist</v>
      </c>
      <c r="I175" s="71" t="str">
        <f>_xlfn.IFNA(VLOOKUP($A175,Grundskola!$C:$V,'Överblick (Arbetsområde) '!I$13,FALSE),VLOOKUP($A175,'Gymnasieskola '!$C:$V,'Överblick (Arbetsområde) '!I$13,FALSE))</f>
        <v>Ingen brist</v>
      </c>
    </row>
    <row r="176" spans="1:9" x14ac:dyDescent="0.3">
      <c r="A176" s="47" t="s">
        <v>312</v>
      </c>
      <c r="B176" s="47" t="s">
        <v>676</v>
      </c>
      <c r="C176" s="47" t="str">
        <f>_xlfn.IFNA(VLOOKUP($A176,Grundskola!$C:$V,'Överblick (Arbetsområde) '!C$13,FALSE),VLOOKUP($A176,'Gymnasieskola '!$C:$V,'Överblick (Arbetsområde) '!C$13,FALSE))</f>
        <v>Framtidskompassen i Vellinge</v>
      </c>
      <c r="D176" s="47" t="str">
        <f>_xlfn.IFNA(VLOOKUP($A176,Grundskola!$C:$V,'Överblick (Arbetsområde) '!D$13,FALSE),VLOOKUP($A176,'Gymnasieskola '!$C:$V,'Överblick (Arbetsområde) '!D$13,FALSE))</f>
        <v>Enskild flera enhet</v>
      </c>
      <c r="E176" s="69">
        <f>_xlfn.IFNA(VLOOKUP($A176,Grundskola!$C:$V,'Överblick (Arbetsområde) '!E$13,FALSE),VLOOKUP($A176,'Gymnasieskola '!$C:$V,'Överblick (Arbetsområde) '!E$13,FALSE))</f>
        <v>0</v>
      </c>
      <c r="F176" s="71" t="str">
        <f>_xlfn.IFNA(VLOOKUP($A176,Grundskola!$C:$V,'Överblick (Arbetsområde) '!F$13,FALSE),VLOOKUP($A176,'Gymnasieskola '!$C:$V,'Överblick (Arbetsområde) '!F$13,FALSE))</f>
        <v>Ingen brist</v>
      </c>
      <c r="G176" s="71" t="str">
        <f>_xlfn.IFNA(VLOOKUP($A176,Grundskola!$C:$V,'Överblick (Arbetsområde) '!G$13,FALSE),VLOOKUP($A176,'Gymnasieskola '!$C:$V,'Överblick (Arbetsområde) '!G$13,FALSE))</f>
        <v>Ingen brist</v>
      </c>
      <c r="H176" s="71" t="str">
        <f>_xlfn.IFNA(VLOOKUP($A176,Grundskola!$C:$V,'Överblick (Arbetsområde) '!H$13,FALSE),VLOOKUP($A176,'Gymnasieskola '!$C:$V,'Överblick (Arbetsområde) '!H$13,FALSE))</f>
        <v>Ingen brist</v>
      </c>
      <c r="I176" s="71" t="str">
        <f>_xlfn.IFNA(VLOOKUP($A176,Grundskola!$C:$V,'Överblick (Arbetsområde) '!I$13,FALSE),VLOOKUP($A176,'Gymnasieskola '!$C:$V,'Överblick (Arbetsområde) '!I$13,FALSE))</f>
        <v>Ingen brist</v>
      </c>
    </row>
    <row r="177" spans="1:9" x14ac:dyDescent="0.3">
      <c r="A177" s="47" t="s">
        <v>313</v>
      </c>
      <c r="B177" s="47" t="s">
        <v>676</v>
      </c>
      <c r="C177" s="47" t="str">
        <f>_xlfn.IFNA(VLOOKUP($A177,Grundskola!$C:$V,'Överblick (Arbetsområde) '!C$13,FALSE),VLOOKUP($A177,'Gymnasieskola '!$C:$V,'Överblick (Arbetsområde) '!C$13,FALSE))</f>
        <v>Framtidskomp. V Ingelstad sk</v>
      </c>
      <c r="D177" s="47" t="str">
        <f>_xlfn.IFNA(VLOOKUP($A177,Grundskola!$C:$V,'Överblick (Arbetsområde) '!D$13,FALSE),VLOOKUP($A177,'Gymnasieskola '!$C:$V,'Överblick (Arbetsområde) '!D$13,FALSE))</f>
        <v>Enskild flera enhet</v>
      </c>
      <c r="E177" s="69">
        <f>_xlfn.IFNA(VLOOKUP($A177,Grundskola!$C:$V,'Överblick (Arbetsområde) '!E$13,FALSE),VLOOKUP($A177,'Gymnasieskola '!$C:$V,'Överblick (Arbetsområde) '!E$13,FALSE))</f>
        <v>0</v>
      </c>
      <c r="F177" s="71" t="str">
        <f>_xlfn.IFNA(VLOOKUP($A177,Grundskola!$C:$V,'Överblick (Arbetsområde) '!F$13,FALSE),VLOOKUP($A177,'Gymnasieskola '!$C:$V,'Överblick (Arbetsområde) '!F$13,FALSE))</f>
        <v>Ingen brist</v>
      </c>
      <c r="G177" s="71" t="str">
        <f>_xlfn.IFNA(VLOOKUP($A177,Grundskola!$C:$V,'Överblick (Arbetsområde) '!G$13,FALSE),VLOOKUP($A177,'Gymnasieskola '!$C:$V,'Överblick (Arbetsområde) '!G$13,FALSE))</f>
        <v>Ingen brist</v>
      </c>
      <c r="H177" s="71" t="str">
        <f>_xlfn.IFNA(VLOOKUP($A177,Grundskola!$C:$V,'Överblick (Arbetsområde) '!H$13,FALSE),VLOOKUP($A177,'Gymnasieskola '!$C:$V,'Överblick (Arbetsområde) '!H$13,FALSE))</f>
        <v>Ingen brist</v>
      </c>
      <c r="I177" s="71" t="str">
        <f>_xlfn.IFNA(VLOOKUP($A177,Grundskola!$C:$V,'Överblick (Arbetsområde) '!I$13,FALSE),VLOOKUP($A177,'Gymnasieskola '!$C:$V,'Överblick (Arbetsområde) '!I$13,FALSE))</f>
        <v>Ingen brist</v>
      </c>
    </row>
    <row r="178" spans="1:9" x14ac:dyDescent="0.3">
      <c r="A178" s="47" t="s">
        <v>314</v>
      </c>
      <c r="B178" s="47" t="s">
        <v>676</v>
      </c>
      <c r="C178" s="47" t="str">
        <f>_xlfn.IFNA(VLOOKUP($A178,Grundskola!$C:$V,'Överblick (Arbetsområde) '!C$13,FALSE),VLOOKUP($A178,'Gymnasieskola '!$C:$V,'Överblick (Arbetsområde) '!C$13,FALSE))</f>
        <v>Älghults Friskola</v>
      </c>
      <c r="D178" s="47" t="str">
        <f>_xlfn.IFNA(VLOOKUP($A178,Grundskola!$C:$V,'Överblick (Arbetsområde) '!D$13,FALSE),VLOOKUP($A178,'Gymnasieskola '!$C:$V,'Överblick (Arbetsområde) '!D$13,FALSE))</f>
        <v>Enskild en enhet</v>
      </c>
      <c r="E178" s="69">
        <f>_xlfn.IFNA(VLOOKUP($A178,Grundskola!$C:$V,'Överblick (Arbetsområde) '!E$13,FALSE),VLOOKUP($A178,'Gymnasieskola '!$C:$V,'Överblick (Arbetsområde) '!E$13,FALSE))</f>
        <v>0</v>
      </c>
      <c r="F178" s="71" t="str">
        <f>_xlfn.IFNA(VLOOKUP($A178,Grundskola!$C:$V,'Överblick (Arbetsområde) '!F$13,FALSE),VLOOKUP($A178,'Gymnasieskola '!$C:$V,'Överblick (Arbetsområde) '!F$13,FALSE))</f>
        <v>Ingen brist</v>
      </c>
      <c r="G178" s="71" t="str">
        <f>_xlfn.IFNA(VLOOKUP($A178,Grundskola!$C:$V,'Överblick (Arbetsområde) '!G$13,FALSE),VLOOKUP($A178,'Gymnasieskola '!$C:$V,'Överblick (Arbetsområde) '!G$13,FALSE))</f>
        <v>Ingen brist</v>
      </c>
      <c r="H178" s="71" t="str">
        <f>_xlfn.IFNA(VLOOKUP($A178,Grundskola!$C:$V,'Överblick (Arbetsområde) '!H$13,FALSE),VLOOKUP($A178,'Gymnasieskola '!$C:$V,'Överblick (Arbetsområde) '!H$13,FALSE))</f>
        <v>Ingen brist</v>
      </c>
      <c r="I178" s="71" t="str">
        <f>_xlfn.IFNA(VLOOKUP($A178,Grundskola!$C:$V,'Överblick (Arbetsområde) '!I$13,FALSE),VLOOKUP($A178,'Gymnasieskola '!$C:$V,'Överblick (Arbetsområde) '!I$13,FALSE))</f>
        <v>Ingen brist</v>
      </c>
    </row>
    <row r="179" spans="1:9" x14ac:dyDescent="0.3">
      <c r="A179" s="47" t="s">
        <v>315</v>
      </c>
      <c r="B179" s="47" t="s">
        <v>676</v>
      </c>
      <c r="C179" s="47" t="str">
        <f>_xlfn.IFNA(VLOOKUP($A179,Grundskola!$C:$V,'Överblick (Arbetsområde) '!C$13,FALSE),VLOOKUP($A179,'Gymnasieskola '!$C:$V,'Överblick (Arbetsområde) '!C$13,FALSE))</f>
        <v>Lunds Montessorigrundskola</v>
      </c>
      <c r="D179" s="47" t="str">
        <f>_xlfn.IFNA(VLOOKUP($A179,Grundskola!$C:$V,'Överblick (Arbetsområde) '!D$13,FALSE),VLOOKUP($A179,'Gymnasieskola '!$C:$V,'Överblick (Arbetsområde) '!D$13,FALSE))</f>
        <v>Enskild en enhet</v>
      </c>
      <c r="E179" s="69">
        <f>_xlfn.IFNA(VLOOKUP($A179,Grundskola!$C:$V,'Överblick (Arbetsområde) '!E$13,FALSE),VLOOKUP($A179,'Gymnasieskola '!$C:$V,'Överblick (Arbetsområde) '!E$13,FALSE))</f>
        <v>0</v>
      </c>
      <c r="F179" s="71" t="str">
        <f>_xlfn.IFNA(VLOOKUP($A179,Grundskola!$C:$V,'Överblick (Arbetsområde) '!F$13,FALSE),VLOOKUP($A179,'Gymnasieskola '!$C:$V,'Överblick (Arbetsområde) '!F$13,FALSE))</f>
        <v>Ingen brist</v>
      </c>
      <c r="G179" s="71" t="str">
        <f>_xlfn.IFNA(VLOOKUP($A179,Grundskola!$C:$V,'Överblick (Arbetsområde) '!G$13,FALSE),VLOOKUP($A179,'Gymnasieskola '!$C:$V,'Överblick (Arbetsområde) '!G$13,FALSE))</f>
        <v>Ingen brist</v>
      </c>
      <c r="H179" s="71" t="str">
        <f>_xlfn.IFNA(VLOOKUP($A179,Grundskola!$C:$V,'Överblick (Arbetsområde) '!H$13,FALSE),VLOOKUP($A179,'Gymnasieskola '!$C:$V,'Överblick (Arbetsområde) '!H$13,FALSE))</f>
        <v>Ingen brist</v>
      </c>
      <c r="I179" s="71" t="str">
        <f>_xlfn.IFNA(VLOOKUP($A179,Grundskola!$C:$V,'Överblick (Arbetsområde) '!I$13,FALSE),VLOOKUP($A179,'Gymnasieskola '!$C:$V,'Överblick (Arbetsområde) '!I$13,FALSE))</f>
        <v>Ingen brist</v>
      </c>
    </row>
    <row r="180" spans="1:9" x14ac:dyDescent="0.3">
      <c r="A180" s="47" t="s">
        <v>316</v>
      </c>
      <c r="B180" s="47" t="s">
        <v>676</v>
      </c>
      <c r="C180" s="47" t="str">
        <f>_xlfn.IFNA(VLOOKUP($A180,Grundskola!$C:$V,'Överblick (Arbetsområde) '!C$13,FALSE),VLOOKUP($A180,'Gymnasieskola '!$C:$V,'Överblick (Arbetsområde) '!C$13,FALSE))</f>
        <v>G-klavens fristående skola</v>
      </c>
      <c r="D180" s="47" t="str">
        <f>_xlfn.IFNA(VLOOKUP($A180,Grundskola!$C:$V,'Överblick (Arbetsområde) '!D$13,FALSE),VLOOKUP($A180,'Gymnasieskola '!$C:$V,'Överblick (Arbetsområde) '!D$13,FALSE))</f>
        <v>Enskild en enhet</v>
      </c>
      <c r="E180" s="69">
        <f>_xlfn.IFNA(VLOOKUP($A180,Grundskola!$C:$V,'Överblick (Arbetsområde) '!E$13,FALSE),VLOOKUP($A180,'Gymnasieskola '!$C:$V,'Överblick (Arbetsområde) '!E$13,FALSE))</f>
        <v>0</v>
      </c>
      <c r="F180" s="71" t="str">
        <f>_xlfn.IFNA(VLOOKUP($A180,Grundskola!$C:$V,'Överblick (Arbetsområde) '!F$13,FALSE),VLOOKUP($A180,'Gymnasieskola '!$C:$V,'Överblick (Arbetsområde) '!F$13,FALSE))</f>
        <v>Ingen brist</v>
      </c>
      <c r="G180" s="71" t="str">
        <f>_xlfn.IFNA(VLOOKUP($A180,Grundskola!$C:$V,'Överblick (Arbetsområde) '!G$13,FALSE),VLOOKUP($A180,'Gymnasieskola '!$C:$V,'Överblick (Arbetsområde) '!G$13,FALSE))</f>
        <v>Ingen brist</v>
      </c>
      <c r="H180" s="71" t="str">
        <f>_xlfn.IFNA(VLOOKUP($A180,Grundskola!$C:$V,'Överblick (Arbetsområde) '!H$13,FALSE),VLOOKUP($A180,'Gymnasieskola '!$C:$V,'Överblick (Arbetsområde) '!H$13,FALSE))</f>
        <v>Ingen brist</v>
      </c>
      <c r="I180" s="71" t="str">
        <f>_xlfn.IFNA(VLOOKUP($A180,Grundskola!$C:$V,'Överblick (Arbetsområde) '!I$13,FALSE),VLOOKUP($A180,'Gymnasieskola '!$C:$V,'Överblick (Arbetsområde) '!I$13,FALSE))</f>
        <v>Ingen brist</v>
      </c>
    </row>
    <row r="181" spans="1:9" x14ac:dyDescent="0.3">
      <c r="A181" s="47" t="s">
        <v>317</v>
      </c>
      <c r="B181" s="47" t="s">
        <v>676</v>
      </c>
      <c r="C181" s="47" t="str">
        <f>_xlfn.IFNA(VLOOKUP($A181,Grundskola!$C:$V,'Överblick (Arbetsområde) '!C$13,FALSE),VLOOKUP($A181,'Gymnasieskola '!$C:$V,'Överblick (Arbetsområde) '!C$13,FALSE))</f>
        <v>Säbyholms Montessoriskola</v>
      </c>
      <c r="D181" s="47" t="str">
        <f>_xlfn.IFNA(VLOOKUP($A181,Grundskola!$C:$V,'Överblick (Arbetsområde) '!D$13,FALSE),VLOOKUP($A181,'Gymnasieskola '!$C:$V,'Överblick (Arbetsområde) '!D$13,FALSE))</f>
        <v>Enskild en enhet</v>
      </c>
      <c r="E181" s="69">
        <f>_xlfn.IFNA(VLOOKUP($A181,Grundskola!$C:$V,'Överblick (Arbetsområde) '!E$13,FALSE),VLOOKUP($A181,'Gymnasieskola '!$C:$V,'Överblick (Arbetsområde) '!E$13,FALSE))</f>
        <v>2</v>
      </c>
      <c r="F181" s="71" t="str">
        <f>_xlfn.IFNA(VLOOKUP($A181,Grundskola!$C:$V,'Överblick (Arbetsområde) '!F$13,FALSE),VLOOKUP($A181,'Gymnasieskola '!$C:$V,'Överblick (Arbetsområde) '!F$13,FALSE))</f>
        <v>Ingen brist</v>
      </c>
      <c r="G181" s="71" t="str">
        <f>_xlfn.IFNA(VLOOKUP($A181,Grundskola!$C:$V,'Överblick (Arbetsområde) '!G$13,FALSE),VLOOKUP($A181,'Gymnasieskola '!$C:$V,'Överblick (Arbetsområde) '!G$13,FALSE))</f>
        <v>Ingen brist</v>
      </c>
      <c r="H181" s="71" t="str">
        <f>_xlfn.IFNA(VLOOKUP($A181,Grundskola!$C:$V,'Överblick (Arbetsområde) '!H$13,FALSE),VLOOKUP($A181,'Gymnasieskola '!$C:$V,'Överblick (Arbetsområde) '!H$13,FALSE))</f>
        <v>Föreläggande</v>
      </c>
      <c r="I181" s="71" t="str">
        <f>_xlfn.IFNA(VLOOKUP($A181,Grundskola!$C:$V,'Överblick (Arbetsområde) '!I$13,FALSE),VLOOKUP($A181,'Gymnasieskola '!$C:$V,'Överblick (Arbetsområde) '!I$13,FALSE))</f>
        <v>Föreläggande</v>
      </c>
    </row>
    <row r="182" spans="1:9" x14ac:dyDescent="0.3">
      <c r="A182" s="47" t="s">
        <v>318</v>
      </c>
      <c r="B182" s="47" t="s">
        <v>676</v>
      </c>
      <c r="C182" s="47" t="str">
        <f>_xlfn.IFNA(VLOOKUP($A182,Grundskola!$C:$V,'Överblick (Arbetsområde) '!C$13,FALSE),VLOOKUP($A182,'Gymnasieskola '!$C:$V,'Överblick (Arbetsområde) '!C$13,FALSE))</f>
        <v>Rickarums skola</v>
      </c>
      <c r="D182" s="47" t="str">
        <f>_xlfn.IFNA(VLOOKUP($A182,Grundskola!$C:$V,'Överblick (Arbetsområde) '!D$13,FALSE),VLOOKUP($A182,'Gymnasieskola '!$C:$V,'Överblick (Arbetsområde) '!D$13,FALSE))</f>
        <v>Enskild en enhet</v>
      </c>
      <c r="E182" s="69">
        <f>_xlfn.IFNA(VLOOKUP($A182,Grundskola!$C:$V,'Överblick (Arbetsområde) '!E$13,FALSE),VLOOKUP($A182,'Gymnasieskola '!$C:$V,'Överblick (Arbetsområde) '!E$13,FALSE))</f>
        <v>0</v>
      </c>
      <c r="F182" s="71" t="str">
        <f>_xlfn.IFNA(VLOOKUP($A182,Grundskola!$C:$V,'Överblick (Arbetsområde) '!F$13,FALSE),VLOOKUP($A182,'Gymnasieskola '!$C:$V,'Överblick (Arbetsområde) '!F$13,FALSE))</f>
        <v>Ingen brist</v>
      </c>
      <c r="G182" s="71" t="str">
        <f>_xlfn.IFNA(VLOOKUP($A182,Grundskola!$C:$V,'Överblick (Arbetsområde) '!G$13,FALSE),VLOOKUP($A182,'Gymnasieskola '!$C:$V,'Överblick (Arbetsområde) '!G$13,FALSE))</f>
        <v>Ingen brist</v>
      </c>
      <c r="H182" s="71" t="str">
        <f>_xlfn.IFNA(VLOOKUP($A182,Grundskola!$C:$V,'Överblick (Arbetsområde) '!H$13,FALSE),VLOOKUP($A182,'Gymnasieskola '!$C:$V,'Överblick (Arbetsområde) '!H$13,FALSE))</f>
        <v>Ingen brist</v>
      </c>
      <c r="I182" s="71" t="str">
        <f>_xlfn.IFNA(VLOOKUP($A182,Grundskola!$C:$V,'Överblick (Arbetsområde) '!I$13,FALSE),VLOOKUP($A182,'Gymnasieskola '!$C:$V,'Överblick (Arbetsområde) '!I$13,FALSE))</f>
        <v>Ingen brist</v>
      </c>
    </row>
    <row r="183" spans="1:9" x14ac:dyDescent="0.3">
      <c r="A183" s="47" t="s">
        <v>319</v>
      </c>
      <c r="B183" s="47" t="s">
        <v>676</v>
      </c>
      <c r="C183" s="47" t="str">
        <f>_xlfn.IFNA(VLOOKUP($A183,Grundskola!$C:$V,'Överblick (Arbetsområde) '!C$13,FALSE),VLOOKUP($A183,'Gymnasieskola '!$C:$V,'Överblick (Arbetsområde) '!C$13,FALSE))</f>
        <v>Trolle Ljungby skola</v>
      </c>
      <c r="D183" s="47" t="str">
        <f>_xlfn.IFNA(VLOOKUP($A183,Grundskola!$C:$V,'Överblick (Arbetsområde) '!D$13,FALSE),VLOOKUP($A183,'Gymnasieskola '!$C:$V,'Överblick (Arbetsområde) '!D$13,FALSE))</f>
        <v>Enskild en enhet</v>
      </c>
      <c r="E183" s="69">
        <f>_xlfn.IFNA(VLOOKUP($A183,Grundskola!$C:$V,'Överblick (Arbetsområde) '!E$13,FALSE),VLOOKUP($A183,'Gymnasieskola '!$C:$V,'Överblick (Arbetsområde) '!E$13,FALSE))</f>
        <v>0</v>
      </c>
      <c r="F183" s="71" t="str">
        <f>_xlfn.IFNA(VLOOKUP($A183,Grundskola!$C:$V,'Överblick (Arbetsområde) '!F$13,FALSE),VLOOKUP($A183,'Gymnasieskola '!$C:$V,'Överblick (Arbetsområde) '!F$13,FALSE))</f>
        <v>Ingen brist</v>
      </c>
      <c r="G183" s="71" t="str">
        <f>_xlfn.IFNA(VLOOKUP($A183,Grundskola!$C:$V,'Överblick (Arbetsområde) '!G$13,FALSE),VLOOKUP($A183,'Gymnasieskola '!$C:$V,'Överblick (Arbetsområde) '!G$13,FALSE))</f>
        <v>Ingen brist</v>
      </c>
      <c r="H183" s="71" t="str">
        <f>_xlfn.IFNA(VLOOKUP($A183,Grundskola!$C:$V,'Överblick (Arbetsområde) '!H$13,FALSE),VLOOKUP($A183,'Gymnasieskola '!$C:$V,'Överblick (Arbetsområde) '!H$13,FALSE))</f>
        <v>Ingen brist</v>
      </c>
      <c r="I183" s="71" t="str">
        <f>_xlfn.IFNA(VLOOKUP($A183,Grundskola!$C:$V,'Överblick (Arbetsområde) '!I$13,FALSE),VLOOKUP($A183,'Gymnasieskola '!$C:$V,'Överblick (Arbetsområde) '!I$13,FALSE))</f>
        <v>Ingen brist</v>
      </c>
    </row>
    <row r="184" spans="1:9" x14ac:dyDescent="0.3">
      <c r="A184" s="47" t="s">
        <v>320</v>
      </c>
      <c r="B184" s="47" t="s">
        <v>676</v>
      </c>
      <c r="C184" s="47" t="str">
        <f>_xlfn.IFNA(VLOOKUP($A184,Grundskola!$C:$V,'Överblick (Arbetsområde) '!C$13,FALSE),VLOOKUP($A184,'Gymnasieskola '!$C:$V,'Överblick (Arbetsområde) '!C$13,FALSE))</f>
        <v>Västerås Montessoriskola</v>
      </c>
      <c r="D184" s="47" t="str">
        <f>_xlfn.IFNA(VLOOKUP($A184,Grundskola!$C:$V,'Överblick (Arbetsområde) '!D$13,FALSE),VLOOKUP($A184,'Gymnasieskola '!$C:$V,'Överblick (Arbetsområde) '!D$13,FALSE))</f>
        <v>Enskild en enhet</v>
      </c>
      <c r="E184" s="69">
        <f>_xlfn.IFNA(VLOOKUP($A184,Grundskola!$C:$V,'Överblick (Arbetsområde) '!E$13,FALSE),VLOOKUP($A184,'Gymnasieskola '!$C:$V,'Överblick (Arbetsområde) '!E$13,FALSE))</f>
        <v>0</v>
      </c>
      <c r="F184" s="71" t="str">
        <f>_xlfn.IFNA(VLOOKUP($A184,Grundskola!$C:$V,'Överblick (Arbetsområde) '!F$13,FALSE),VLOOKUP($A184,'Gymnasieskola '!$C:$V,'Överblick (Arbetsområde) '!F$13,FALSE))</f>
        <v>Ingen brist</v>
      </c>
      <c r="G184" s="71" t="str">
        <f>_xlfn.IFNA(VLOOKUP($A184,Grundskola!$C:$V,'Överblick (Arbetsområde) '!G$13,FALSE),VLOOKUP($A184,'Gymnasieskola '!$C:$V,'Överblick (Arbetsområde) '!G$13,FALSE))</f>
        <v>Ingen brist</v>
      </c>
      <c r="H184" s="71" t="str">
        <f>_xlfn.IFNA(VLOOKUP($A184,Grundskola!$C:$V,'Överblick (Arbetsområde) '!H$13,FALSE),VLOOKUP($A184,'Gymnasieskola '!$C:$V,'Överblick (Arbetsområde) '!H$13,FALSE))</f>
        <v>Ingen brist</v>
      </c>
      <c r="I184" s="71" t="str">
        <f>_xlfn.IFNA(VLOOKUP($A184,Grundskola!$C:$V,'Överblick (Arbetsområde) '!I$13,FALSE),VLOOKUP($A184,'Gymnasieskola '!$C:$V,'Överblick (Arbetsområde) '!I$13,FALSE))</f>
        <v>Ingen brist</v>
      </c>
    </row>
    <row r="185" spans="1:9" x14ac:dyDescent="0.3">
      <c r="A185" s="47" t="s">
        <v>321</v>
      </c>
      <c r="B185" s="47" t="s">
        <v>676</v>
      </c>
      <c r="C185" s="47" t="str">
        <f>_xlfn.IFNA(VLOOKUP($A185,Grundskola!$C:$V,'Överblick (Arbetsområde) '!C$13,FALSE),VLOOKUP($A185,'Gymnasieskola '!$C:$V,'Överblick (Arbetsområde) '!C$13,FALSE))</f>
        <v>Labora Grundskola</v>
      </c>
      <c r="D185" s="47" t="str">
        <f>_xlfn.IFNA(VLOOKUP($A185,Grundskola!$C:$V,'Överblick (Arbetsområde) '!D$13,FALSE),VLOOKUP($A185,'Gymnasieskola '!$C:$V,'Överblick (Arbetsområde) '!D$13,FALSE))</f>
        <v>Enskild flera enhet</v>
      </c>
      <c r="E185" s="69">
        <f>_xlfn.IFNA(VLOOKUP($A185,Grundskola!$C:$V,'Överblick (Arbetsområde) '!E$13,FALSE),VLOOKUP($A185,'Gymnasieskola '!$C:$V,'Överblick (Arbetsområde) '!E$13,FALSE))</f>
        <v>0</v>
      </c>
      <c r="F185" s="71" t="str">
        <f>_xlfn.IFNA(VLOOKUP($A185,Grundskola!$C:$V,'Överblick (Arbetsområde) '!F$13,FALSE),VLOOKUP($A185,'Gymnasieskola '!$C:$V,'Överblick (Arbetsområde) '!F$13,FALSE))</f>
        <v>Ingen brist</v>
      </c>
      <c r="G185" s="71" t="str">
        <f>_xlfn.IFNA(VLOOKUP($A185,Grundskola!$C:$V,'Överblick (Arbetsområde) '!G$13,FALSE),VLOOKUP($A185,'Gymnasieskola '!$C:$V,'Överblick (Arbetsområde) '!G$13,FALSE))</f>
        <v>Ingen brist</v>
      </c>
      <c r="H185" s="71" t="str">
        <f>_xlfn.IFNA(VLOOKUP($A185,Grundskola!$C:$V,'Överblick (Arbetsområde) '!H$13,FALSE),VLOOKUP($A185,'Gymnasieskola '!$C:$V,'Överblick (Arbetsområde) '!H$13,FALSE))</f>
        <v>Ingen brist</v>
      </c>
      <c r="I185" s="71" t="str">
        <f>_xlfn.IFNA(VLOOKUP($A185,Grundskola!$C:$V,'Överblick (Arbetsområde) '!I$13,FALSE),VLOOKUP($A185,'Gymnasieskola '!$C:$V,'Överblick (Arbetsområde) '!I$13,FALSE))</f>
        <v>Ingen brist</v>
      </c>
    </row>
    <row r="186" spans="1:9" x14ac:dyDescent="0.3">
      <c r="A186" s="47" t="s">
        <v>322</v>
      </c>
      <c r="B186" s="47" t="s">
        <v>676</v>
      </c>
      <c r="C186" s="47" t="str">
        <f>_xlfn.IFNA(VLOOKUP($A186,Grundskola!$C:$V,'Överblick (Arbetsområde) '!C$13,FALSE),VLOOKUP($A186,'Gymnasieskola '!$C:$V,'Överblick (Arbetsområde) '!C$13,FALSE))</f>
        <v>Kingelstad Byskola</v>
      </c>
      <c r="D186" s="47" t="str">
        <f>_xlfn.IFNA(VLOOKUP($A186,Grundskola!$C:$V,'Överblick (Arbetsområde) '!D$13,FALSE),VLOOKUP($A186,'Gymnasieskola '!$C:$V,'Överblick (Arbetsområde) '!D$13,FALSE))</f>
        <v>Enskild en enhet</v>
      </c>
      <c r="E186" s="69">
        <f>_xlfn.IFNA(VLOOKUP($A186,Grundskola!$C:$V,'Överblick (Arbetsområde) '!E$13,FALSE),VLOOKUP($A186,'Gymnasieskola '!$C:$V,'Överblick (Arbetsområde) '!E$13,FALSE))</f>
        <v>0</v>
      </c>
      <c r="F186" s="71" t="str">
        <f>_xlfn.IFNA(VLOOKUP($A186,Grundskola!$C:$V,'Överblick (Arbetsområde) '!F$13,FALSE),VLOOKUP($A186,'Gymnasieskola '!$C:$V,'Överblick (Arbetsområde) '!F$13,FALSE))</f>
        <v>Ingen brist</v>
      </c>
      <c r="G186" s="71" t="str">
        <f>_xlfn.IFNA(VLOOKUP($A186,Grundskola!$C:$V,'Överblick (Arbetsområde) '!G$13,FALSE),VLOOKUP($A186,'Gymnasieskola '!$C:$V,'Överblick (Arbetsområde) '!G$13,FALSE))</f>
        <v>Ingen brist</v>
      </c>
      <c r="H186" s="71" t="str">
        <f>_xlfn.IFNA(VLOOKUP($A186,Grundskola!$C:$V,'Överblick (Arbetsområde) '!H$13,FALSE),VLOOKUP($A186,'Gymnasieskola '!$C:$V,'Överblick (Arbetsområde) '!H$13,FALSE))</f>
        <v>Ingen brist</v>
      </c>
      <c r="I186" s="71" t="str">
        <f>_xlfn.IFNA(VLOOKUP($A186,Grundskola!$C:$V,'Överblick (Arbetsområde) '!I$13,FALSE),VLOOKUP($A186,'Gymnasieskola '!$C:$V,'Överblick (Arbetsområde) '!I$13,FALSE))</f>
        <v>Ingen brist</v>
      </c>
    </row>
    <row r="187" spans="1:9" x14ac:dyDescent="0.3">
      <c r="A187" s="47" t="s">
        <v>323</v>
      </c>
      <c r="B187" s="47" t="s">
        <v>676</v>
      </c>
      <c r="C187" s="47" t="str">
        <f>_xlfn.IFNA(VLOOKUP($A187,Grundskola!$C:$V,'Överblick (Arbetsområde) '!C$13,FALSE),VLOOKUP($A187,'Gymnasieskola '!$C:$V,'Överblick (Arbetsområde) '!C$13,FALSE))</f>
        <v>Kunskapsskolan Varberg</v>
      </c>
      <c r="D187" s="47" t="str">
        <f>_xlfn.IFNA(VLOOKUP($A187,Grundskola!$C:$V,'Överblick (Arbetsområde) '!D$13,FALSE),VLOOKUP($A187,'Gymnasieskola '!$C:$V,'Överblick (Arbetsområde) '!D$13,FALSE))</f>
        <v>Enskild flera enhet</v>
      </c>
      <c r="E187" s="69">
        <f>_xlfn.IFNA(VLOOKUP($A187,Grundskola!$C:$V,'Överblick (Arbetsområde) '!E$13,FALSE),VLOOKUP($A187,'Gymnasieskola '!$C:$V,'Överblick (Arbetsområde) '!E$13,FALSE))</f>
        <v>0</v>
      </c>
      <c r="F187" s="71" t="str">
        <f>_xlfn.IFNA(VLOOKUP($A187,Grundskola!$C:$V,'Överblick (Arbetsområde) '!F$13,FALSE),VLOOKUP($A187,'Gymnasieskola '!$C:$V,'Överblick (Arbetsområde) '!F$13,FALSE))</f>
        <v>Ingen brist</v>
      </c>
      <c r="G187" s="71" t="str">
        <f>_xlfn.IFNA(VLOOKUP($A187,Grundskola!$C:$V,'Överblick (Arbetsområde) '!G$13,FALSE),VLOOKUP($A187,'Gymnasieskola '!$C:$V,'Överblick (Arbetsområde) '!G$13,FALSE))</f>
        <v>Ingen brist</v>
      </c>
      <c r="H187" s="71" t="str">
        <f>_xlfn.IFNA(VLOOKUP($A187,Grundskola!$C:$V,'Överblick (Arbetsområde) '!H$13,FALSE),VLOOKUP($A187,'Gymnasieskola '!$C:$V,'Överblick (Arbetsområde) '!H$13,FALSE))</f>
        <v>Ingen brist</v>
      </c>
      <c r="I187" s="71" t="str">
        <f>_xlfn.IFNA(VLOOKUP($A187,Grundskola!$C:$V,'Överblick (Arbetsområde) '!I$13,FALSE),VLOOKUP($A187,'Gymnasieskola '!$C:$V,'Överblick (Arbetsområde) '!I$13,FALSE))</f>
        <v>Ingen brist</v>
      </c>
    </row>
    <row r="188" spans="1:9" x14ac:dyDescent="0.3">
      <c r="A188" s="47" t="s">
        <v>324</v>
      </c>
      <c r="B188" s="47" t="s">
        <v>676</v>
      </c>
      <c r="C188" s="47" t="str">
        <f>_xlfn.IFNA(VLOOKUP($A188,Grundskola!$C:$V,'Överblick (Arbetsområde) '!C$13,FALSE),VLOOKUP($A188,'Gymnasieskola '!$C:$V,'Överblick (Arbetsområde) '!C$13,FALSE))</f>
        <v>Thea Privata Grundskola Södermalm</v>
      </c>
      <c r="D188" s="47" t="str">
        <f>_xlfn.IFNA(VLOOKUP($A188,Grundskola!$C:$V,'Överblick (Arbetsområde) '!D$13,FALSE),VLOOKUP($A188,'Gymnasieskola '!$C:$V,'Överblick (Arbetsområde) '!D$13,FALSE))</f>
        <v>Enskild flera enhet</v>
      </c>
      <c r="E188" s="69">
        <f>_xlfn.IFNA(VLOOKUP($A188,Grundskola!$C:$V,'Överblick (Arbetsområde) '!E$13,FALSE),VLOOKUP($A188,'Gymnasieskola '!$C:$V,'Överblick (Arbetsområde) '!E$13,FALSE))</f>
        <v>0</v>
      </c>
      <c r="F188" s="71" t="str">
        <f>_xlfn.IFNA(VLOOKUP($A188,Grundskola!$C:$V,'Överblick (Arbetsområde) '!F$13,FALSE),VLOOKUP($A188,'Gymnasieskola '!$C:$V,'Överblick (Arbetsområde) '!F$13,FALSE))</f>
        <v>Ingen brist</v>
      </c>
      <c r="G188" s="71" t="str">
        <f>_xlfn.IFNA(VLOOKUP($A188,Grundskola!$C:$V,'Överblick (Arbetsområde) '!G$13,FALSE),VLOOKUP($A188,'Gymnasieskola '!$C:$V,'Överblick (Arbetsområde) '!G$13,FALSE))</f>
        <v>Ingen brist</v>
      </c>
      <c r="H188" s="71" t="str">
        <f>_xlfn.IFNA(VLOOKUP($A188,Grundskola!$C:$V,'Överblick (Arbetsområde) '!H$13,FALSE),VLOOKUP($A188,'Gymnasieskola '!$C:$V,'Överblick (Arbetsområde) '!H$13,FALSE))</f>
        <v>Ingen brist</v>
      </c>
      <c r="I188" s="71" t="str">
        <f>_xlfn.IFNA(VLOOKUP($A188,Grundskola!$C:$V,'Överblick (Arbetsområde) '!I$13,FALSE),VLOOKUP($A188,'Gymnasieskola '!$C:$V,'Överblick (Arbetsområde) '!I$13,FALSE))</f>
        <v>Ingen brist</v>
      </c>
    </row>
    <row r="189" spans="1:9" x14ac:dyDescent="0.3">
      <c r="A189" s="47" t="s">
        <v>325</v>
      </c>
      <c r="B189" s="47" t="s">
        <v>676</v>
      </c>
      <c r="C189" s="47" t="str">
        <f>_xlfn.IFNA(VLOOKUP($A189,Grundskola!$C:$V,'Överblick (Arbetsområde) '!C$13,FALSE),VLOOKUP($A189,'Gymnasieskola '!$C:$V,'Överblick (Arbetsområde) '!C$13,FALSE))</f>
        <v>Thea Privata Grundskola Bromma</v>
      </c>
      <c r="D189" s="47" t="str">
        <f>_xlfn.IFNA(VLOOKUP($A189,Grundskola!$C:$V,'Överblick (Arbetsområde) '!D$13,FALSE),VLOOKUP($A189,'Gymnasieskola '!$C:$V,'Överblick (Arbetsområde) '!D$13,FALSE))</f>
        <v>Enskild flera enhet</v>
      </c>
      <c r="E189" s="69">
        <f>_xlfn.IFNA(VLOOKUP($A189,Grundskola!$C:$V,'Överblick (Arbetsområde) '!E$13,FALSE),VLOOKUP($A189,'Gymnasieskola '!$C:$V,'Överblick (Arbetsområde) '!E$13,FALSE))</f>
        <v>0</v>
      </c>
      <c r="F189" s="71" t="str">
        <f>_xlfn.IFNA(VLOOKUP($A189,Grundskola!$C:$V,'Överblick (Arbetsområde) '!F$13,FALSE),VLOOKUP($A189,'Gymnasieskola '!$C:$V,'Överblick (Arbetsområde) '!F$13,FALSE))</f>
        <v>Ingen brist</v>
      </c>
      <c r="G189" s="71" t="str">
        <f>_xlfn.IFNA(VLOOKUP($A189,Grundskola!$C:$V,'Överblick (Arbetsområde) '!G$13,FALSE),VLOOKUP($A189,'Gymnasieskola '!$C:$V,'Överblick (Arbetsområde) '!G$13,FALSE))</f>
        <v>Ingen brist</v>
      </c>
      <c r="H189" s="71" t="str">
        <f>_xlfn.IFNA(VLOOKUP($A189,Grundskola!$C:$V,'Överblick (Arbetsområde) '!H$13,FALSE),VLOOKUP($A189,'Gymnasieskola '!$C:$V,'Överblick (Arbetsområde) '!H$13,FALSE))</f>
        <v>Ingen brist</v>
      </c>
      <c r="I189" s="71" t="str">
        <f>_xlfn.IFNA(VLOOKUP($A189,Grundskola!$C:$V,'Överblick (Arbetsområde) '!I$13,FALSE),VLOOKUP($A189,'Gymnasieskola '!$C:$V,'Överblick (Arbetsområde) '!I$13,FALSE))</f>
        <v>Ingen brist</v>
      </c>
    </row>
    <row r="190" spans="1:9" x14ac:dyDescent="0.3">
      <c r="A190" s="47" t="s">
        <v>326</v>
      </c>
      <c r="B190" s="47" t="s">
        <v>676</v>
      </c>
      <c r="C190" s="47" t="str">
        <f>_xlfn.IFNA(VLOOKUP($A190,Grundskola!$C:$V,'Överblick (Arbetsområde) '!C$13,FALSE),VLOOKUP($A190,'Gymnasieskola '!$C:$V,'Överblick (Arbetsområde) '!C$13,FALSE))</f>
        <v>Mistelskolan</v>
      </c>
      <c r="D190" s="47" t="str">
        <f>_xlfn.IFNA(VLOOKUP($A190,Grundskola!$C:$V,'Överblick (Arbetsområde) '!D$13,FALSE),VLOOKUP($A190,'Gymnasieskola '!$C:$V,'Överblick (Arbetsområde) '!D$13,FALSE))</f>
        <v>Enskild en enhet</v>
      </c>
      <c r="E190" s="69">
        <f>_xlfn.IFNA(VLOOKUP($A190,Grundskola!$C:$V,'Överblick (Arbetsområde) '!E$13,FALSE),VLOOKUP($A190,'Gymnasieskola '!$C:$V,'Överblick (Arbetsområde) '!E$13,FALSE))</f>
        <v>2</v>
      </c>
      <c r="F190" s="71" t="str">
        <f>_xlfn.IFNA(VLOOKUP($A190,Grundskola!$C:$V,'Överblick (Arbetsområde) '!F$13,FALSE),VLOOKUP($A190,'Gymnasieskola '!$C:$V,'Överblick (Arbetsområde) '!F$13,FALSE))</f>
        <v>Ingen brist</v>
      </c>
      <c r="G190" s="71" t="str">
        <f>_xlfn.IFNA(VLOOKUP($A190,Grundskola!$C:$V,'Överblick (Arbetsområde) '!G$13,FALSE),VLOOKUP($A190,'Gymnasieskola '!$C:$V,'Överblick (Arbetsområde) '!G$13,FALSE))</f>
        <v>Föreläggande</v>
      </c>
      <c r="H190" s="71" t="str">
        <f>_xlfn.IFNA(VLOOKUP($A190,Grundskola!$C:$V,'Överblick (Arbetsområde) '!H$13,FALSE),VLOOKUP($A190,'Gymnasieskola '!$C:$V,'Överblick (Arbetsområde) '!H$13,FALSE))</f>
        <v>Föreläggande</v>
      </c>
      <c r="I190" s="71" t="str">
        <f>_xlfn.IFNA(VLOOKUP($A190,Grundskola!$C:$V,'Överblick (Arbetsområde) '!I$13,FALSE),VLOOKUP($A190,'Gymnasieskola '!$C:$V,'Överblick (Arbetsområde) '!I$13,FALSE))</f>
        <v>Ingen brist</v>
      </c>
    </row>
    <row r="191" spans="1:9" x14ac:dyDescent="0.3">
      <c r="A191" s="47" t="s">
        <v>327</v>
      </c>
      <c r="B191" s="47" t="s">
        <v>676</v>
      </c>
      <c r="C191" s="47" t="str">
        <f>_xlfn.IFNA(VLOOKUP($A191,Grundskola!$C:$V,'Överblick (Arbetsområde) '!C$13,FALSE),VLOOKUP($A191,'Gymnasieskola '!$C:$V,'Överblick (Arbetsområde) '!C$13,FALSE))</f>
        <v>Fredsbergs Friskola</v>
      </c>
      <c r="D191" s="47" t="str">
        <f>_xlfn.IFNA(VLOOKUP($A191,Grundskola!$C:$V,'Överblick (Arbetsområde) '!D$13,FALSE),VLOOKUP($A191,'Gymnasieskola '!$C:$V,'Överblick (Arbetsområde) '!D$13,FALSE))</f>
        <v>Enskild en enhet</v>
      </c>
      <c r="E191" s="69">
        <f>_xlfn.IFNA(VLOOKUP($A191,Grundskola!$C:$V,'Överblick (Arbetsområde) '!E$13,FALSE),VLOOKUP($A191,'Gymnasieskola '!$C:$V,'Överblick (Arbetsområde) '!E$13,FALSE))</f>
        <v>0</v>
      </c>
      <c r="F191" s="71" t="str">
        <f>_xlfn.IFNA(VLOOKUP($A191,Grundskola!$C:$V,'Överblick (Arbetsområde) '!F$13,FALSE),VLOOKUP($A191,'Gymnasieskola '!$C:$V,'Överblick (Arbetsområde) '!F$13,FALSE))</f>
        <v>Ingen brist</v>
      </c>
      <c r="G191" s="71" t="str">
        <f>_xlfn.IFNA(VLOOKUP($A191,Grundskola!$C:$V,'Överblick (Arbetsområde) '!G$13,FALSE),VLOOKUP($A191,'Gymnasieskola '!$C:$V,'Överblick (Arbetsområde) '!G$13,FALSE))</f>
        <v>Ingen brist</v>
      </c>
      <c r="H191" s="71" t="str">
        <f>_xlfn.IFNA(VLOOKUP($A191,Grundskola!$C:$V,'Överblick (Arbetsområde) '!H$13,FALSE),VLOOKUP($A191,'Gymnasieskola '!$C:$V,'Överblick (Arbetsområde) '!H$13,FALSE))</f>
        <v>Ingen brist</v>
      </c>
      <c r="I191" s="71" t="str">
        <f>_xlfn.IFNA(VLOOKUP($A191,Grundskola!$C:$V,'Överblick (Arbetsområde) '!I$13,FALSE),VLOOKUP($A191,'Gymnasieskola '!$C:$V,'Överblick (Arbetsområde) '!I$13,FALSE))</f>
        <v>Ingen brist</v>
      </c>
    </row>
    <row r="192" spans="1:9" x14ac:dyDescent="0.3">
      <c r="A192" s="47" t="s">
        <v>527</v>
      </c>
      <c r="B192" s="47" t="s">
        <v>677</v>
      </c>
      <c r="C192" s="47" t="str">
        <f>_xlfn.IFNA(VLOOKUP($A192,Grundskola!$C:$V,'Överblick (Arbetsområde) '!C$13,FALSE),VLOOKUP($A192,'Gymnasieskola '!$C:$V,'Överblick (Arbetsområde) '!C$13,FALSE))</f>
        <v>AMB Education</v>
      </c>
      <c r="D192" s="47" t="str">
        <f>_xlfn.IFNA(VLOOKUP($A192,Grundskola!$C:$V,'Överblick (Arbetsområde) '!D$13,FALSE),VLOOKUP($A192,'Gymnasieskola '!$C:$V,'Överblick (Arbetsområde) '!D$13,FALSE))</f>
        <v>Enskild en enhet</v>
      </c>
      <c r="E192" s="69">
        <f>_xlfn.IFNA(VLOOKUP($A192,Grundskola!$C:$V,'Överblick (Arbetsområde) '!E$13,FALSE),VLOOKUP($A192,'Gymnasieskola '!$C:$V,'Överblick (Arbetsområde) '!E$13,FALSE))</f>
        <v>0</v>
      </c>
      <c r="F192" s="71" t="str">
        <f>_xlfn.IFNA(VLOOKUP($A192,Grundskola!$C:$V,'Överblick (Arbetsområde) '!F$13,FALSE),VLOOKUP($A192,'Gymnasieskola '!$C:$V,'Överblick (Arbetsområde) '!F$13,FALSE))</f>
        <v>Ingen brist</v>
      </c>
      <c r="G192" s="71" t="str">
        <f>_xlfn.IFNA(VLOOKUP($A192,Grundskola!$C:$V,'Överblick (Arbetsområde) '!G$13,FALSE),VLOOKUP($A192,'Gymnasieskola '!$C:$V,'Överblick (Arbetsområde) '!G$13,FALSE))</f>
        <v>Ingen brist</v>
      </c>
      <c r="H192" s="71" t="str">
        <f>_xlfn.IFNA(VLOOKUP($A192,Grundskola!$C:$V,'Överblick (Arbetsområde) '!H$13,FALSE),VLOOKUP($A192,'Gymnasieskola '!$C:$V,'Överblick (Arbetsområde) '!H$13,FALSE))</f>
        <v>Ingen brist</v>
      </c>
      <c r="I192" s="71" t="str">
        <f>_xlfn.IFNA(VLOOKUP($A192,Grundskola!$C:$V,'Överblick (Arbetsområde) '!I$13,FALSE),VLOOKUP($A192,'Gymnasieskola '!$C:$V,'Överblick (Arbetsområde) '!I$13,FALSE))</f>
        <v>Ingen brist</v>
      </c>
    </row>
    <row r="193" spans="1:9" x14ac:dyDescent="0.3">
      <c r="A193" s="47" t="s">
        <v>530</v>
      </c>
      <c r="B193" s="47" t="s">
        <v>677</v>
      </c>
      <c r="C193" s="47" t="str">
        <f>_xlfn.IFNA(VLOOKUP($A193,Grundskola!$C:$V,'Överblick (Arbetsområde) '!C$13,FALSE),VLOOKUP($A193,'Gymnasieskola '!$C:$V,'Överblick (Arbetsområde) '!C$13,FALSE))</f>
        <v>Novalisgymnasiet</v>
      </c>
      <c r="D193" s="47" t="str">
        <f>_xlfn.IFNA(VLOOKUP($A193,Grundskola!$C:$V,'Överblick (Arbetsområde) '!D$13,FALSE),VLOOKUP($A193,'Gymnasieskola '!$C:$V,'Överblick (Arbetsområde) '!D$13,FALSE))</f>
        <v>Enskild en enhet</v>
      </c>
      <c r="E193" s="69">
        <f>_xlfn.IFNA(VLOOKUP($A193,Grundskola!$C:$V,'Överblick (Arbetsområde) '!E$13,FALSE),VLOOKUP($A193,'Gymnasieskola '!$C:$V,'Överblick (Arbetsområde) '!E$13,FALSE))</f>
        <v>2</v>
      </c>
      <c r="F193" s="71" t="str">
        <f>_xlfn.IFNA(VLOOKUP($A193,Grundskola!$C:$V,'Överblick (Arbetsområde) '!F$13,FALSE),VLOOKUP($A193,'Gymnasieskola '!$C:$V,'Överblick (Arbetsområde) '!F$13,FALSE))</f>
        <v>Ingen brist</v>
      </c>
      <c r="G193" s="71" t="str">
        <f>_xlfn.IFNA(VLOOKUP($A193,Grundskola!$C:$V,'Överblick (Arbetsområde) '!G$13,FALSE),VLOOKUP($A193,'Gymnasieskola '!$C:$V,'Överblick (Arbetsområde) '!G$13,FALSE))</f>
        <v>Föreläggande</v>
      </c>
      <c r="H193" s="71" t="str">
        <f>_xlfn.IFNA(VLOOKUP($A193,Grundskola!$C:$V,'Överblick (Arbetsområde) '!H$13,FALSE),VLOOKUP($A193,'Gymnasieskola '!$C:$V,'Överblick (Arbetsområde) '!H$13,FALSE))</f>
        <v>Föreläggande</v>
      </c>
      <c r="I193" s="71" t="str">
        <f>_xlfn.IFNA(VLOOKUP($A193,Grundskola!$C:$V,'Överblick (Arbetsområde) '!I$13,FALSE),VLOOKUP($A193,'Gymnasieskola '!$C:$V,'Överblick (Arbetsområde) '!I$13,FALSE))</f>
        <v>Ingen brist</v>
      </c>
    </row>
    <row r="194" spans="1:9" x14ac:dyDescent="0.3">
      <c r="A194" s="47" t="s">
        <v>533</v>
      </c>
      <c r="B194" s="47" t="s">
        <v>677</v>
      </c>
      <c r="C194" s="47" t="str">
        <f>_xlfn.IFNA(VLOOKUP($A194,Grundskola!$C:$V,'Överblick (Arbetsområde) '!C$13,FALSE),VLOOKUP($A194,'Gymnasieskola '!$C:$V,'Överblick (Arbetsområde) '!C$13,FALSE))</f>
        <v>Bollerups lantbruksinstitut</v>
      </c>
      <c r="D194" s="47" t="str">
        <f>_xlfn.IFNA(VLOOKUP($A194,Grundskola!$C:$V,'Överblick (Arbetsområde) '!D$13,FALSE),VLOOKUP($A194,'Gymnasieskola '!$C:$V,'Överblick (Arbetsområde) '!D$13,FALSE))</f>
        <v>Enskild en enhet</v>
      </c>
      <c r="E194" s="69">
        <f>_xlfn.IFNA(VLOOKUP($A194,Grundskola!$C:$V,'Överblick (Arbetsområde) '!E$13,FALSE),VLOOKUP($A194,'Gymnasieskola '!$C:$V,'Överblick (Arbetsområde) '!E$13,FALSE))</f>
        <v>0</v>
      </c>
      <c r="F194" s="71" t="str">
        <f>_xlfn.IFNA(VLOOKUP($A194,Grundskola!$C:$V,'Överblick (Arbetsområde) '!F$13,FALSE),VLOOKUP($A194,'Gymnasieskola '!$C:$V,'Överblick (Arbetsområde) '!F$13,FALSE))</f>
        <v>Ingen brist</v>
      </c>
      <c r="G194" s="71" t="str">
        <f>_xlfn.IFNA(VLOOKUP($A194,Grundskola!$C:$V,'Överblick (Arbetsområde) '!G$13,FALSE),VLOOKUP($A194,'Gymnasieskola '!$C:$V,'Överblick (Arbetsområde) '!G$13,FALSE))</f>
        <v>Ingen brist</v>
      </c>
      <c r="H194" s="71" t="str">
        <f>_xlfn.IFNA(VLOOKUP($A194,Grundskola!$C:$V,'Överblick (Arbetsområde) '!H$13,FALSE),VLOOKUP($A194,'Gymnasieskola '!$C:$V,'Överblick (Arbetsområde) '!H$13,FALSE))</f>
        <v>Ingen brist</v>
      </c>
      <c r="I194" s="71" t="str">
        <f>_xlfn.IFNA(VLOOKUP($A194,Grundskola!$C:$V,'Överblick (Arbetsområde) '!I$13,FALSE),VLOOKUP($A194,'Gymnasieskola '!$C:$V,'Överblick (Arbetsområde) '!I$13,FALSE))</f>
        <v>Ingen brist</v>
      </c>
    </row>
    <row r="195" spans="1:9" x14ac:dyDescent="0.3">
      <c r="A195" s="47" t="s">
        <v>536</v>
      </c>
      <c r="B195" s="47" t="s">
        <v>677</v>
      </c>
      <c r="C195" s="47" t="str">
        <f>_xlfn.IFNA(VLOOKUP($A195,Grundskola!$C:$V,'Överblick (Arbetsområde) '!C$13,FALSE),VLOOKUP($A195,'Gymnasieskola '!$C:$V,'Överblick (Arbetsområde) '!C$13,FALSE))</f>
        <v>Fridagymnasiet, Vänersborg</v>
      </c>
      <c r="D195" s="47" t="str">
        <f>_xlfn.IFNA(VLOOKUP($A195,Grundskola!$C:$V,'Överblick (Arbetsområde) '!D$13,FALSE),VLOOKUP($A195,'Gymnasieskola '!$C:$V,'Överblick (Arbetsområde) '!D$13,FALSE))</f>
        <v>Enskild flera enhet</v>
      </c>
      <c r="E195" s="69">
        <f>_xlfn.IFNA(VLOOKUP($A195,Grundskola!$C:$V,'Överblick (Arbetsområde) '!E$13,FALSE),VLOOKUP($A195,'Gymnasieskola '!$C:$V,'Överblick (Arbetsområde) '!E$13,FALSE))</f>
        <v>0</v>
      </c>
      <c r="F195" s="71" t="str">
        <f>_xlfn.IFNA(VLOOKUP($A195,Grundskola!$C:$V,'Överblick (Arbetsområde) '!F$13,FALSE),VLOOKUP($A195,'Gymnasieskola '!$C:$V,'Överblick (Arbetsområde) '!F$13,FALSE))</f>
        <v>Ingen brist</v>
      </c>
      <c r="G195" s="71" t="str">
        <f>_xlfn.IFNA(VLOOKUP($A195,Grundskola!$C:$V,'Överblick (Arbetsområde) '!G$13,FALSE),VLOOKUP($A195,'Gymnasieskola '!$C:$V,'Överblick (Arbetsområde) '!G$13,FALSE))</f>
        <v>Ingen brist</v>
      </c>
      <c r="H195" s="71" t="str">
        <f>_xlfn.IFNA(VLOOKUP($A195,Grundskola!$C:$V,'Överblick (Arbetsområde) '!H$13,FALSE),VLOOKUP($A195,'Gymnasieskola '!$C:$V,'Överblick (Arbetsområde) '!H$13,FALSE))</f>
        <v>Ingen brist</v>
      </c>
      <c r="I195" s="71" t="str">
        <f>_xlfn.IFNA(VLOOKUP($A195,Grundskola!$C:$V,'Överblick (Arbetsområde) '!I$13,FALSE),VLOOKUP($A195,'Gymnasieskola '!$C:$V,'Överblick (Arbetsområde) '!I$13,FALSE))</f>
        <v>Ingen brist</v>
      </c>
    </row>
    <row r="196" spans="1:9" x14ac:dyDescent="0.3">
      <c r="A196" s="47" t="s">
        <v>539</v>
      </c>
      <c r="B196" s="47" t="s">
        <v>677</v>
      </c>
      <c r="C196" s="47" t="str">
        <f>_xlfn.IFNA(VLOOKUP($A196,Grundskola!$C:$V,'Överblick (Arbetsområde) '!C$13,FALSE),VLOOKUP($A196,'Gymnasieskola '!$C:$V,'Överblick (Arbetsområde) '!C$13,FALSE))</f>
        <v>Engelska gymnasiet Södermalm</v>
      </c>
      <c r="D196" s="47" t="str">
        <f>_xlfn.IFNA(VLOOKUP($A196,Grundskola!$C:$V,'Överblick (Arbetsområde) '!D$13,FALSE),VLOOKUP($A196,'Gymnasieskola '!$C:$V,'Överblick (Arbetsområde) '!D$13,FALSE))</f>
        <v>Enskild flera enhet</v>
      </c>
      <c r="E196" s="69">
        <f>_xlfn.IFNA(VLOOKUP($A196,Grundskola!$C:$V,'Överblick (Arbetsområde) '!E$13,FALSE),VLOOKUP($A196,'Gymnasieskola '!$C:$V,'Överblick (Arbetsområde) '!E$13,FALSE))</f>
        <v>0</v>
      </c>
      <c r="F196" s="71" t="str">
        <f>_xlfn.IFNA(VLOOKUP($A196,Grundskola!$C:$V,'Överblick (Arbetsområde) '!F$13,FALSE),VLOOKUP($A196,'Gymnasieskola '!$C:$V,'Överblick (Arbetsområde) '!F$13,FALSE))</f>
        <v>Ingen brist</v>
      </c>
      <c r="G196" s="71" t="str">
        <f>_xlfn.IFNA(VLOOKUP($A196,Grundskola!$C:$V,'Överblick (Arbetsområde) '!G$13,FALSE),VLOOKUP($A196,'Gymnasieskola '!$C:$V,'Överblick (Arbetsområde) '!G$13,FALSE))</f>
        <v>Ingen brist</v>
      </c>
      <c r="H196" s="71" t="str">
        <f>_xlfn.IFNA(VLOOKUP($A196,Grundskola!$C:$V,'Överblick (Arbetsområde) '!H$13,FALSE),VLOOKUP($A196,'Gymnasieskola '!$C:$V,'Överblick (Arbetsområde) '!H$13,FALSE))</f>
        <v>Ingen brist</v>
      </c>
      <c r="I196" s="71" t="str">
        <f>_xlfn.IFNA(VLOOKUP($A196,Grundskola!$C:$V,'Överblick (Arbetsområde) '!I$13,FALSE),VLOOKUP($A196,'Gymnasieskola '!$C:$V,'Överblick (Arbetsområde) '!I$13,FALSE))</f>
        <v>Ingen brist</v>
      </c>
    </row>
    <row r="197" spans="1:9" x14ac:dyDescent="0.3">
      <c r="A197" s="47" t="s">
        <v>542</v>
      </c>
      <c r="B197" s="47" t="s">
        <v>677</v>
      </c>
      <c r="C197" s="47" t="str">
        <f>_xlfn.IFNA(VLOOKUP($A197,Grundskola!$C:$V,'Överblick (Arbetsområde) '!C$13,FALSE),VLOOKUP($A197,'Gymnasieskola '!$C:$V,'Överblick (Arbetsområde) '!C$13,FALSE))</f>
        <v>Lilla Akademiens Musikgymn.</v>
      </c>
      <c r="D197" s="47" t="str">
        <f>_xlfn.IFNA(VLOOKUP($A197,Grundskola!$C:$V,'Överblick (Arbetsområde) '!D$13,FALSE),VLOOKUP($A197,'Gymnasieskola '!$C:$V,'Överblick (Arbetsområde) '!D$13,FALSE))</f>
        <v>Enskild flera enhet</v>
      </c>
      <c r="E197" s="69">
        <f>_xlfn.IFNA(VLOOKUP($A197,Grundskola!$C:$V,'Överblick (Arbetsområde) '!E$13,FALSE),VLOOKUP($A197,'Gymnasieskola '!$C:$V,'Överblick (Arbetsområde) '!E$13,FALSE))</f>
        <v>0</v>
      </c>
      <c r="F197" s="71" t="str">
        <f>_xlfn.IFNA(VLOOKUP($A197,Grundskola!$C:$V,'Överblick (Arbetsområde) '!F$13,FALSE),VLOOKUP($A197,'Gymnasieskola '!$C:$V,'Överblick (Arbetsområde) '!F$13,FALSE))</f>
        <v>Ingen brist</v>
      </c>
      <c r="G197" s="71" t="str">
        <f>_xlfn.IFNA(VLOOKUP($A197,Grundskola!$C:$V,'Överblick (Arbetsområde) '!G$13,FALSE),VLOOKUP($A197,'Gymnasieskola '!$C:$V,'Överblick (Arbetsområde) '!G$13,FALSE))</f>
        <v>Ingen brist</v>
      </c>
      <c r="H197" s="71" t="str">
        <f>_xlfn.IFNA(VLOOKUP($A197,Grundskola!$C:$V,'Överblick (Arbetsområde) '!H$13,FALSE),VLOOKUP($A197,'Gymnasieskola '!$C:$V,'Överblick (Arbetsområde) '!H$13,FALSE))</f>
        <v>Ingen brist</v>
      </c>
      <c r="I197" s="71" t="str">
        <f>_xlfn.IFNA(VLOOKUP($A197,Grundskola!$C:$V,'Överblick (Arbetsområde) '!I$13,FALSE),VLOOKUP($A197,'Gymnasieskola '!$C:$V,'Överblick (Arbetsområde) '!I$13,FALSE))</f>
        <v>Ingen brist</v>
      </c>
    </row>
    <row r="198" spans="1:9" x14ac:dyDescent="0.3">
      <c r="A198" s="47" t="s">
        <v>544</v>
      </c>
      <c r="B198" s="47" t="s">
        <v>677</v>
      </c>
      <c r="C198" s="47" t="str">
        <f>_xlfn.IFNA(VLOOKUP($A198,Grundskola!$C:$V,'Överblick (Arbetsområde) '!C$13,FALSE),VLOOKUP($A198,'Gymnasieskola '!$C:$V,'Överblick (Arbetsområde) '!C$13,FALSE))</f>
        <v>JENSEN Gymnasium Norra</v>
      </c>
      <c r="D198" s="47" t="str">
        <f>_xlfn.IFNA(VLOOKUP($A198,Grundskola!$C:$V,'Överblick (Arbetsområde) '!D$13,FALSE),VLOOKUP($A198,'Gymnasieskola '!$C:$V,'Överblick (Arbetsområde) '!D$13,FALSE))</f>
        <v>Enskild flera enhet</v>
      </c>
      <c r="E198" s="69">
        <f>_xlfn.IFNA(VLOOKUP($A198,Grundskola!$C:$V,'Överblick (Arbetsområde) '!E$13,FALSE),VLOOKUP($A198,'Gymnasieskola '!$C:$V,'Överblick (Arbetsområde) '!E$13,FALSE))</f>
        <v>0</v>
      </c>
      <c r="F198" s="71" t="str">
        <f>_xlfn.IFNA(VLOOKUP($A198,Grundskola!$C:$V,'Överblick (Arbetsområde) '!F$13,FALSE),VLOOKUP($A198,'Gymnasieskola '!$C:$V,'Överblick (Arbetsområde) '!F$13,FALSE))</f>
        <v>Ingen brist</v>
      </c>
      <c r="G198" s="71" t="str">
        <f>_xlfn.IFNA(VLOOKUP($A198,Grundskola!$C:$V,'Överblick (Arbetsområde) '!G$13,FALSE),VLOOKUP($A198,'Gymnasieskola '!$C:$V,'Överblick (Arbetsområde) '!G$13,FALSE))</f>
        <v>Ingen brist</v>
      </c>
      <c r="H198" s="71" t="str">
        <f>_xlfn.IFNA(VLOOKUP($A198,Grundskola!$C:$V,'Överblick (Arbetsområde) '!H$13,FALSE),VLOOKUP($A198,'Gymnasieskola '!$C:$V,'Överblick (Arbetsområde) '!H$13,FALSE))</f>
        <v>Ingen brist</v>
      </c>
      <c r="I198" s="71" t="str">
        <f>_xlfn.IFNA(VLOOKUP($A198,Grundskola!$C:$V,'Överblick (Arbetsområde) '!I$13,FALSE),VLOOKUP($A198,'Gymnasieskola '!$C:$V,'Överblick (Arbetsområde) '!I$13,FALSE))</f>
        <v>Ingen brist</v>
      </c>
    </row>
    <row r="199" spans="1:9" x14ac:dyDescent="0.3">
      <c r="A199" s="47" t="s">
        <v>546</v>
      </c>
      <c r="B199" s="47" t="s">
        <v>677</v>
      </c>
      <c r="C199" s="47" t="str">
        <f>_xlfn.IFNA(VLOOKUP($A199,Grundskola!$C:$V,'Överblick (Arbetsområde) '!C$13,FALSE),VLOOKUP($A199,'Gymnasieskola '!$C:$V,'Överblick (Arbetsområde) '!C$13,FALSE))</f>
        <v>JENSEN Gymnasium Internationella</v>
      </c>
      <c r="D199" s="47" t="str">
        <f>_xlfn.IFNA(VLOOKUP($A199,Grundskola!$C:$V,'Överblick (Arbetsområde) '!D$13,FALSE),VLOOKUP($A199,'Gymnasieskola '!$C:$V,'Överblick (Arbetsområde) '!D$13,FALSE))</f>
        <v>Enskild flera enhet</v>
      </c>
      <c r="E199" s="69">
        <f>_xlfn.IFNA(VLOOKUP($A199,Grundskola!$C:$V,'Överblick (Arbetsområde) '!E$13,FALSE),VLOOKUP($A199,'Gymnasieskola '!$C:$V,'Överblick (Arbetsområde) '!E$13,FALSE))</f>
        <v>0</v>
      </c>
      <c r="F199" s="71" t="str">
        <f>_xlfn.IFNA(VLOOKUP($A199,Grundskola!$C:$V,'Överblick (Arbetsområde) '!F$13,FALSE),VLOOKUP($A199,'Gymnasieskola '!$C:$V,'Överblick (Arbetsområde) '!F$13,FALSE))</f>
        <v>Ingen brist</v>
      </c>
      <c r="G199" s="71" t="str">
        <f>_xlfn.IFNA(VLOOKUP($A199,Grundskola!$C:$V,'Överblick (Arbetsområde) '!G$13,FALSE),VLOOKUP($A199,'Gymnasieskola '!$C:$V,'Överblick (Arbetsområde) '!G$13,FALSE))</f>
        <v>Ingen brist</v>
      </c>
      <c r="H199" s="71" t="str">
        <f>_xlfn.IFNA(VLOOKUP($A199,Grundskola!$C:$V,'Överblick (Arbetsområde) '!H$13,FALSE),VLOOKUP($A199,'Gymnasieskola '!$C:$V,'Överblick (Arbetsområde) '!H$13,FALSE))</f>
        <v>Ingen brist</v>
      </c>
      <c r="I199" s="71" t="str">
        <f>_xlfn.IFNA(VLOOKUP($A199,Grundskola!$C:$V,'Överblick (Arbetsområde) '!I$13,FALSE),VLOOKUP($A199,'Gymnasieskola '!$C:$V,'Överblick (Arbetsområde) '!I$13,FALSE))</f>
        <v>Ingen brist</v>
      </c>
    </row>
    <row r="200" spans="1:9" x14ac:dyDescent="0.3">
      <c r="A200" s="47" t="s">
        <v>548</v>
      </c>
      <c r="B200" s="47" t="s">
        <v>677</v>
      </c>
      <c r="C200" s="47" t="str">
        <f>_xlfn.IFNA(VLOOKUP($A200,Grundskola!$C:$V,'Överblick (Arbetsområde) '!C$13,FALSE),VLOOKUP($A200,'Gymnasieskola '!$C:$V,'Överblick (Arbetsområde) '!C$13,FALSE))</f>
        <v>JENSEN Gymnasium Uppsala</v>
      </c>
      <c r="D200" s="47" t="str">
        <f>_xlfn.IFNA(VLOOKUP($A200,Grundskola!$C:$V,'Överblick (Arbetsområde) '!D$13,FALSE),VLOOKUP($A200,'Gymnasieskola '!$C:$V,'Överblick (Arbetsområde) '!D$13,FALSE))</f>
        <v>Enskild flera enhet</v>
      </c>
      <c r="E200" s="69">
        <f>_xlfn.IFNA(VLOOKUP($A200,Grundskola!$C:$V,'Överblick (Arbetsområde) '!E$13,FALSE),VLOOKUP($A200,'Gymnasieskola '!$C:$V,'Överblick (Arbetsområde) '!E$13,FALSE))</f>
        <v>0</v>
      </c>
      <c r="F200" s="71" t="str">
        <f>_xlfn.IFNA(VLOOKUP($A200,Grundskola!$C:$V,'Överblick (Arbetsområde) '!F$13,FALSE),VLOOKUP($A200,'Gymnasieskola '!$C:$V,'Överblick (Arbetsområde) '!F$13,FALSE))</f>
        <v>Ingen brist</v>
      </c>
      <c r="G200" s="71" t="str">
        <f>_xlfn.IFNA(VLOOKUP($A200,Grundskola!$C:$V,'Överblick (Arbetsområde) '!G$13,FALSE),VLOOKUP($A200,'Gymnasieskola '!$C:$V,'Överblick (Arbetsområde) '!G$13,FALSE))</f>
        <v>Ingen brist</v>
      </c>
      <c r="H200" s="71" t="str">
        <f>_xlfn.IFNA(VLOOKUP($A200,Grundskola!$C:$V,'Överblick (Arbetsområde) '!H$13,FALSE),VLOOKUP($A200,'Gymnasieskola '!$C:$V,'Överblick (Arbetsområde) '!H$13,FALSE))</f>
        <v>Ingen brist</v>
      </c>
      <c r="I200" s="71" t="str">
        <f>_xlfn.IFNA(VLOOKUP($A200,Grundskola!$C:$V,'Överblick (Arbetsområde) '!I$13,FALSE),VLOOKUP($A200,'Gymnasieskola '!$C:$V,'Överblick (Arbetsområde) '!I$13,FALSE))</f>
        <v>Ingen brist</v>
      </c>
    </row>
    <row r="201" spans="1:9" x14ac:dyDescent="0.3">
      <c r="A201" s="47" t="s">
        <v>550</v>
      </c>
      <c r="B201" s="47" t="s">
        <v>677</v>
      </c>
      <c r="C201" s="47" t="str">
        <f>_xlfn.IFNA(VLOOKUP($A201,Grundskola!$C:$V,'Överblick (Arbetsområde) '!C$13,FALSE),VLOOKUP($A201,'Gymnasieskola '!$C:$V,'Överblick (Arbetsområde) '!C$13,FALSE))</f>
        <v>JENSEN Gymnasium Jönköping</v>
      </c>
      <c r="D201" s="47" t="str">
        <f>_xlfn.IFNA(VLOOKUP($A201,Grundskola!$C:$V,'Överblick (Arbetsområde) '!D$13,FALSE),VLOOKUP($A201,'Gymnasieskola '!$C:$V,'Överblick (Arbetsområde) '!D$13,FALSE))</f>
        <v>Enskild flera enhet</v>
      </c>
      <c r="E201" s="69">
        <f>_xlfn.IFNA(VLOOKUP($A201,Grundskola!$C:$V,'Överblick (Arbetsområde) '!E$13,FALSE),VLOOKUP($A201,'Gymnasieskola '!$C:$V,'Överblick (Arbetsområde) '!E$13,FALSE))</f>
        <v>1</v>
      </c>
      <c r="F201" s="71" t="str">
        <f>_xlfn.IFNA(VLOOKUP($A201,Grundskola!$C:$V,'Överblick (Arbetsområde) '!F$13,FALSE),VLOOKUP($A201,'Gymnasieskola '!$C:$V,'Överblick (Arbetsområde) '!F$13,FALSE))</f>
        <v>Ingen brist</v>
      </c>
      <c r="G201" s="71" t="str">
        <f>_xlfn.IFNA(VLOOKUP($A201,Grundskola!$C:$V,'Överblick (Arbetsområde) '!G$13,FALSE),VLOOKUP($A201,'Gymnasieskola '!$C:$V,'Överblick (Arbetsområde) '!G$13,FALSE))</f>
        <v>Ingen brist</v>
      </c>
      <c r="H201" s="71" t="str">
        <f>_xlfn.IFNA(VLOOKUP($A201,Grundskola!$C:$V,'Överblick (Arbetsområde) '!H$13,FALSE),VLOOKUP($A201,'Gymnasieskola '!$C:$V,'Överblick (Arbetsområde) '!H$13,FALSE))</f>
        <v>Ingen brist</v>
      </c>
      <c r="I201" s="71" t="str">
        <f>_xlfn.IFNA(VLOOKUP($A201,Grundskola!$C:$V,'Överblick (Arbetsområde) '!I$13,FALSE),VLOOKUP($A201,'Gymnasieskola '!$C:$V,'Överblick (Arbetsområde) '!I$13,FALSE))</f>
        <v>Föreläggande</v>
      </c>
    </row>
    <row r="202" spans="1:9" x14ac:dyDescent="0.3">
      <c r="A202" s="47" t="s">
        <v>552</v>
      </c>
      <c r="B202" s="47" t="s">
        <v>677</v>
      </c>
      <c r="C202" s="47" t="str">
        <f>_xlfn.IFNA(VLOOKUP($A202,Grundskola!$C:$V,'Överblick (Arbetsområde) '!C$13,FALSE),VLOOKUP($A202,'Gymnasieskola '!$C:$V,'Överblick (Arbetsområde) '!C$13,FALSE))</f>
        <v>JENSEN Gymnasium Malmö</v>
      </c>
      <c r="D202" s="47" t="str">
        <f>_xlfn.IFNA(VLOOKUP($A202,Grundskola!$C:$V,'Överblick (Arbetsområde) '!D$13,FALSE),VLOOKUP($A202,'Gymnasieskola '!$C:$V,'Överblick (Arbetsområde) '!D$13,FALSE))</f>
        <v>Enskild flera enhet</v>
      </c>
      <c r="E202" s="69">
        <f>_xlfn.IFNA(VLOOKUP($A202,Grundskola!$C:$V,'Överblick (Arbetsområde) '!E$13,FALSE),VLOOKUP($A202,'Gymnasieskola '!$C:$V,'Överblick (Arbetsområde) '!E$13,FALSE))</f>
        <v>0</v>
      </c>
      <c r="F202" s="71" t="str">
        <f>_xlfn.IFNA(VLOOKUP($A202,Grundskola!$C:$V,'Överblick (Arbetsområde) '!F$13,FALSE),VLOOKUP($A202,'Gymnasieskola '!$C:$V,'Överblick (Arbetsområde) '!F$13,FALSE))</f>
        <v>Ingen brist</v>
      </c>
      <c r="G202" s="71" t="str">
        <f>_xlfn.IFNA(VLOOKUP($A202,Grundskola!$C:$V,'Överblick (Arbetsområde) '!G$13,FALSE),VLOOKUP($A202,'Gymnasieskola '!$C:$V,'Överblick (Arbetsområde) '!G$13,FALSE))</f>
        <v>Ingen brist</v>
      </c>
      <c r="H202" s="71" t="str">
        <f>_xlfn.IFNA(VLOOKUP($A202,Grundskola!$C:$V,'Överblick (Arbetsområde) '!H$13,FALSE),VLOOKUP($A202,'Gymnasieskola '!$C:$V,'Överblick (Arbetsområde) '!H$13,FALSE))</f>
        <v>Ingen brist</v>
      </c>
      <c r="I202" s="71" t="str">
        <f>_xlfn.IFNA(VLOOKUP($A202,Grundskola!$C:$V,'Överblick (Arbetsområde) '!I$13,FALSE),VLOOKUP($A202,'Gymnasieskola '!$C:$V,'Överblick (Arbetsområde) '!I$13,FALSE))</f>
        <v>Ingen brist</v>
      </c>
    </row>
    <row r="203" spans="1:9" x14ac:dyDescent="0.3">
      <c r="A203" s="47" t="s">
        <v>554</v>
      </c>
      <c r="B203" s="47" t="s">
        <v>677</v>
      </c>
      <c r="C203" s="47" t="str">
        <f>_xlfn.IFNA(VLOOKUP($A203,Grundskola!$C:$V,'Överblick (Arbetsområde) '!C$13,FALSE),VLOOKUP($A203,'Gymnasieskola '!$C:$V,'Överblick (Arbetsområde) '!C$13,FALSE))</f>
        <v>JENSEN Gymnasium Lund</v>
      </c>
      <c r="D203" s="47" t="str">
        <f>_xlfn.IFNA(VLOOKUP($A203,Grundskola!$C:$V,'Överblick (Arbetsområde) '!D$13,FALSE),VLOOKUP($A203,'Gymnasieskola '!$C:$V,'Överblick (Arbetsområde) '!D$13,FALSE))</f>
        <v>Enskild flera enhet</v>
      </c>
      <c r="E203" s="69">
        <f>_xlfn.IFNA(VLOOKUP($A203,Grundskola!$C:$V,'Överblick (Arbetsområde) '!E$13,FALSE),VLOOKUP($A203,'Gymnasieskola '!$C:$V,'Överblick (Arbetsområde) '!E$13,FALSE))</f>
        <v>0</v>
      </c>
      <c r="F203" s="71" t="str">
        <f>_xlfn.IFNA(VLOOKUP($A203,Grundskola!$C:$V,'Överblick (Arbetsområde) '!F$13,FALSE),VLOOKUP($A203,'Gymnasieskola '!$C:$V,'Överblick (Arbetsområde) '!F$13,FALSE))</f>
        <v>Ingen brist</v>
      </c>
      <c r="G203" s="71" t="str">
        <f>_xlfn.IFNA(VLOOKUP($A203,Grundskola!$C:$V,'Överblick (Arbetsområde) '!G$13,FALSE),VLOOKUP($A203,'Gymnasieskola '!$C:$V,'Överblick (Arbetsområde) '!G$13,FALSE))</f>
        <v>Ingen brist</v>
      </c>
      <c r="H203" s="71" t="str">
        <f>_xlfn.IFNA(VLOOKUP($A203,Grundskola!$C:$V,'Överblick (Arbetsområde) '!H$13,FALSE),VLOOKUP($A203,'Gymnasieskola '!$C:$V,'Överblick (Arbetsområde) '!H$13,FALSE))</f>
        <v>Ingen brist</v>
      </c>
      <c r="I203" s="71" t="str">
        <f>_xlfn.IFNA(VLOOKUP($A203,Grundskola!$C:$V,'Överblick (Arbetsområde) '!I$13,FALSE),VLOOKUP($A203,'Gymnasieskola '!$C:$V,'Överblick (Arbetsområde) '!I$13,FALSE))</f>
        <v>Ingen brist</v>
      </c>
    </row>
    <row r="204" spans="1:9" x14ac:dyDescent="0.3">
      <c r="A204" s="47" t="s">
        <v>556</v>
      </c>
      <c r="B204" s="47" t="s">
        <v>677</v>
      </c>
      <c r="C204" s="47" t="str">
        <f>_xlfn.IFNA(VLOOKUP($A204,Grundskola!$C:$V,'Överblick (Arbetsområde) '!C$13,FALSE),VLOOKUP($A204,'Gymnasieskola '!$C:$V,'Överblick (Arbetsområde) '!C$13,FALSE))</f>
        <v>JENSEN Gymnasium Göteborg</v>
      </c>
      <c r="D204" s="47" t="str">
        <f>_xlfn.IFNA(VLOOKUP($A204,Grundskola!$C:$V,'Överblick (Arbetsområde) '!D$13,FALSE),VLOOKUP($A204,'Gymnasieskola '!$C:$V,'Överblick (Arbetsområde) '!D$13,FALSE))</f>
        <v>Enskild flera enhet</v>
      </c>
      <c r="E204" s="69">
        <f>_xlfn.IFNA(VLOOKUP($A204,Grundskola!$C:$V,'Överblick (Arbetsområde) '!E$13,FALSE),VLOOKUP($A204,'Gymnasieskola '!$C:$V,'Överblick (Arbetsområde) '!E$13,FALSE))</f>
        <v>0</v>
      </c>
      <c r="F204" s="71" t="str">
        <f>_xlfn.IFNA(VLOOKUP($A204,Grundskola!$C:$V,'Överblick (Arbetsområde) '!F$13,FALSE),VLOOKUP($A204,'Gymnasieskola '!$C:$V,'Överblick (Arbetsområde) '!F$13,FALSE))</f>
        <v>Ingen brist</v>
      </c>
      <c r="G204" s="71" t="str">
        <f>_xlfn.IFNA(VLOOKUP($A204,Grundskola!$C:$V,'Överblick (Arbetsområde) '!G$13,FALSE),VLOOKUP($A204,'Gymnasieskola '!$C:$V,'Överblick (Arbetsområde) '!G$13,FALSE))</f>
        <v>Ingen brist</v>
      </c>
      <c r="H204" s="71" t="str">
        <f>_xlfn.IFNA(VLOOKUP($A204,Grundskola!$C:$V,'Överblick (Arbetsområde) '!H$13,FALSE),VLOOKUP($A204,'Gymnasieskola '!$C:$V,'Överblick (Arbetsområde) '!H$13,FALSE))</f>
        <v>Ingen brist</v>
      </c>
      <c r="I204" s="71" t="str">
        <f>_xlfn.IFNA(VLOOKUP($A204,Grundskola!$C:$V,'Överblick (Arbetsområde) '!I$13,FALSE),VLOOKUP($A204,'Gymnasieskola '!$C:$V,'Överblick (Arbetsområde) '!I$13,FALSE))</f>
        <v>Ingen brist</v>
      </c>
    </row>
    <row r="205" spans="1:9" x14ac:dyDescent="0.3">
      <c r="A205" s="47" t="s">
        <v>558</v>
      </c>
      <c r="B205" s="47" t="s">
        <v>677</v>
      </c>
      <c r="C205" s="47" t="str">
        <f>_xlfn.IFNA(VLOOKUP($A205,Grundskola!$C:$V,'Överblick (Arbetsområde) '!C$13,FALSE),VLOOKUP($A205,'Gymnasieskola '!$C:$V,'Överblick (Arbetsområde) '!C$13,FALSE))</f>
        <v>JENSEN Gymnasium Örebro</v>
      </c>
      <c r="D205" s="47" t="str">
        <f>_xlfn.IFNA(VLOOKUP($A205,Grundskola!$C:$V,'Överblick (Arbetsområde) '!D$13,FALSE),VLOOKUP($A205,'Gymnasieskola '!$C:$V,'Överblick (Arbetsområde) '!D$13,FALSE))</f>
        <v>Enskild flera enhet</v>
      </c>
      <c r="E205" s="69">
        <f>_xlfn.IFNA(VLOOKUP($A205,Grundskola!$C:$V,'Överblick (Arbetsområde) '!E$13,FALSE),VLOOKUP($A205,'Gymnasieskola '!$C:$V,'Överblick (Arbetsområde) '!E$13,FALSE))</f>
        <v>0</v>
      </c>
      <c r="F205" s="71" t="str">
        <f>_xlfn.IFNA(VLOOKUP($A205,Grundskola!$C:$V,'Överblick (Arbetsområde) '!F$13,FALSE),VLOOKUP($A205,'Gymnasieskola '!$C:$V,'Överblick (Arbetsområde) '!F$13,FALSE))</f>
        <v>Ingen brist</v>
      </c>
      <c r="G205" s="71" t="str">
        <f>_xlfn.IFNA(VLOOKUP($A205,Grundskola!$C:$V,'Överblick (Arbetsområde) '!G$13,FALSE),VLOOKUP($A205,'Gymnasieskola '!$C:$V,'Överblick (Arbetsområde) '!G$13,FALSE))</f>
        <v>Ingen brist</v>
      </c>
      <c r="H205" s="71" t="str">
        <f>_xlfn.IFNA(VLOOKUP($A205,Grundskola!$C:$V,'Överblick (Arbetsområde) '!H$13,FALSE),VLOOKUP($A205,'Gymnasieskola '!$C:$V,'Överblick (Arbetsområde) '!H$13,FALSE))</f>
        <v>Ingen brist</v>
      </c>
      <c r="I205" s="71" t="str">
        <f>_xlfn.IFNA(VLOOKUP($A205,Grundskola!$C:$V,'Överblick (Arbetsområde) '!I$13,FALSE),VLOOKUP($A205,'Gymnasieskola '!$C:$V,'Överblick (Arbetsområde) '!I$13,FALSE))</f>
        <v>Ingen brist</v>
      </c>
    </row>
    <row r="206" spans="1:9" x14ac:dyDescent="0.3">
      <c r="A206" s="47" t="s">
        <v>560</v>
      </c>
      <c r="B206" s="47" t="s">
        <v>677</v>
      </c>
      <c r="C206" s="47" t="str">
        <f>_xlfn.IFNA(VLOOKUP($A206,Grundskola!$C:$V,'Överblick (Arbetsområde) '!C$13,FALSE),VLOOKUP($A206,'Gymnasieskola '!$C:$V,'Överblick (Arbetsområde) '!C$13,FALSE))</f>
        <v>JENSEN Gymnasium Västerås</v>
      </c>
      <c r="D206" s="47" t="str">
        <f>_xlfn.IFNA(VLOOKUP($A206,Grundskola!$C:$V,'Överblick (Arbetsområde) '!D$13,FALSE),VLOOKUP($A206,'Gymnasieskola '!$C:$V,'Överblick (Arbetsområde) '!D$13,FALSE))</f>
        <v>Enskild flera enhet</v>
      </c>
      <c r="E206" s="69">
        <f>_xlfn.IFNA(VLOOKUP($A206,Grundskola!$C:$V,'Överblick (Arbetsområde) '!E$13,FALSE),VLOOKUP($A206,'Gymnasieskola '!$C:$V,'Överblick (Arbetsområde) '!E$13,FALSE))</f>
        <v>0</v>
      </c>
      <c r="F206" s="71" t="str">
        <f>_xlfn.IFNA(VLOOKUP($A206,Grundskola!$C:$V,'Överblick (Arbetsområde) '!F$13,FALSE),VLOOKUP($A206,'Gymnasieskola '!$C:$V,'Överblick (Arbetsområde) '!F$13,FALSE))</f>
        <v>Ingen brist</v>
      </c>
      <c r="G206" s="71" t="str">
        <f>_xlfn.IFNA(VLOOKUP($A206,Grundskola!$C:$V,'Överblick (Arbetsområde) '!G$13,FALSE),VLOOKUP($A206,'Gymnasieskola '!$C:$V,'Överblick (Arbetsområde) '!G$13,FALSE))</f>
        <v>Ingen brist</v>
      </c>
      <c r="H206" s="71" t="str">
        <f>_xlfn.IFNA(VLOOKUP($A206,Grundskola!$C:$V,'Överblick (Arbetsområde) '!H$13,FALSE),VLOOKUP($A206,'Gymnasieskola '!$C:$V,'Överblick (Arbetsområde) '!H$13,FALSE))</f>
        <v>Ingen brist</v>
      </c>
      <c r="I206" s="71" t="str">
        <f>_xlfn.IFNA(VLOOKUP($A206,Grundskola!$C:$V,'Överblick (Arbetsområde) '!I$13,FALSE),VLOOKUP($A206,'Gymnasieskola '!$C:$V,'Överblick (Arbetsområde) '!I$13,FALSE))</f>
        <v>Ingen brist</v>
      </c>
    </row>
    <row r="207" spans="1:9" x14ac:dyDescent="0.3">
      <c r="A207" s="47" t="s">
        <v>562</v>
      </c>
      <c r="B207" s="47" t="s">
        <v>677</v>
      </c>
      <c r="C207" s="47" t="str">
        <f>_xlfn.IFNA(VLOOKUP($A207,Grundskola!$C:$V,'Överblick (Arbetsområde) '!C$13,FALSE),VLOOKUP($A207,'Gymnasieskola '!$C:$V,'Överblick (Arbetsområde) '!C$13,FALSE))</f>
        <v>Yrkesplugget Uppsala</v>
      </c>
      <c r="D207" s="47" t="str">
        <f>_xlfn.IFNA(VLOOKUP($A207,Grundskola!$C:$V,'Överblick (Arbetsområde) '!D$13,FALSE),VLOOKUP($A207,'Gymnasieskola '!$C:$V,'Överblick (Arbetsområde) '!D$13,FALSE))</f>
        <v>Enskild flera enhet</v>
      </c>
      <c r="E207" s="69">
        <f>_xlfn.IFNA(VLOOKUP($A207,Grundskola!$C:$V,'Överblick (Arbetsområde) '!E$13,FALSE),VLOOKUP($A207,'Gymnasieskola '!$C:$V,'Överblick (Arbetsområde) '!E$13,FALSE))</f>
        <v>0</v>
      </c>
      <c r="F207" s="71" t="str">
        <f>_xlfn.IFNA(VLOOKUP($A207,Grundskola!$C:$V,'Överblick (Arbetsområde) '!F$13,FALSE),VLOOKUP($A207,'Gymnasieskola '!$C:$V,'Överblick (Arbetsområde) '!F$13,FALSE))</f>
        <v>Ingen brist</v>
      </c>
      <c r="G207" s="71" t="str">
        <f>_xlfn.IFNA(VLOOKUP($A207,Grundskola!$C:$V,'Överblick (Arbetsområde) '!G$13,FALSE),VLOOKUP($A207,'Gymnasieskola '!$C:$V,'Överblick (Arbetsområde) '!G$13,FALSE))</f>
        <v>Ingen brist</v>
      </c>
      <c r="H207" s="71" t="str">
        <f>_xlfn.IFNA(VLOOKUP($A207,Grundskola!$C:$V,'Överblick (Arbetsområde) '!H$13,FALSE),VLOOKUP($A207,'Gymnasieskola '!$C:$V,'Överblick (Arbetsområde) '!H$13,FALSE))</f>
        <v>Ingen brist</v>
      </c>
      <c r="I207" s="71" t="str">
        <f>_xlfn.IFNA(VLOOKUP($A207,Grundskola!$C:$V,'Överblick (Arbetsområde) '!I$13,FALSE),VLOOKUP($A207,'Gymnasieskola '!$C:$V,'Överblick (Arbetsområde) '!I$13,FALSE))</f>
        <v>Ingen brist</v>
      </c>
    </row>
    <row r="208" spans="1:9" x14ac:dyDescent="0.3">
      <c r="A208" s="47" t="s">
        <v>565</v>
      </c>
      <c r="B208" s="47" t="s">
        <v>677</v>
      </c>
      <c r="C208" s="47" t="str">
        <f>_xlfn.IFNA(VLOOKUP($A208,Grundskola!$C:$V,'Överblick (Arbetsområde) '!C$13,FALSE),VLOOKUP($A208,'Gymnasieskola '!$C:$V,'Överblick (Arbetsområde) '!C$13,FALSE))</f>
        <v>CULTUS Gymnasieskola</v>
      </c>
      <c r="D208" s="47" t="str">
        <f>_xlfn.IFNA(VLOOKUP($A208,Grundskola!$C:$V,'Överblick (Arbetsområde) '!D$13,FALSE),VLOOKUP($A208,'Gymnasieskola '!$C:$V,'Överblick (Arbetsområde) '!D$13,FALSE))</f>
        <v>Enskild en enhet</v>
      </c>
      <c r="E208" s="69">
        <f>_xlfn.IFNA(VLOOKUP($A208,Grundskola!$C:$V,'Överblick (Arbetsområde) '!E$13,FALSE),VLOOKUP($A208,'Gymnasieskola '!$C:$V,'Överblick (Arbetsområde) '!E$13,FALSE))</f>
        <v>0</v>
      </c>
      <c r="F208" s="71" t="str">
        <f>_xlfn.IFNA(VLOOKUP($A208,Grundskola!$C:$V,'Överblick (Arbetsområde) '!F$13,FALSE),VLOOKUP($A208,'Gymnasieskola '!$C:$V,'Överblick (Arbetsområde) '!F$13,FALSE))</f>
        <v>Ingen brist</v>
      </c>
      <c r="G208" s="71" t="str">
        <f>_xlfn.IFNA(VLOOKUP($A208,Grundskola!$C:$V,'Överblick (Arbetsområde) '!G$13,FALSE),VLOOKUP($A208,'Gymnasieskola '!$C:$V,'Överblick (Arbetsområde) '!G$13,FALSE))</f>
        <v>Ingen brist</v>
      </c>
      <c r="H208" s="71" t="str">
        <f>_xlfn.IFNA(VLOOKUP($A208,Grundskola!$C:$V,'Överblick (Arbetsområde) '!H$13,FALSE),VLOOKUP($A208,'Gymnasieskola '!$C:$V,'Överblick (Arbetsområde) '!H$13,FALSE))</f>
        <v>Ingen brist</v>
      </c>
      <c r="I208" s="71" t="str">
        <f>_xlfn.IFNA(VLOOKUP($A208,Grundskola!$C:$V,'Överblick (Arbetsområde) '!I$13,FALSE),VLOOKUP($A208,'Gymnasieskola '!$C:$V,'Överblick (Arbetsområde) '!I$13,FALSE))</f>
        <v>Ingen brist</v>
      </c>
    </row>
    <row r="209" spans="1:9" x14ac:dyDescent="0.3">
      <c r="A209" s="47" t="s">
        <v>568</v>
      </c>
      <c r="B209" s="47" t="s">
        <v>677</v>
      </c>
      <c r="C209" s="47" t="str">
        <f>_xlfn.IFNA(VLOOKUP($A209,Grundskola!$C:$V,'Överblick (Arbetsområde) '!C$13,FALSE),VLOOKUP($A209,'Gymnasieskola '!$C:$V,'Överblick (Arbetsområde) '!C$13,FALSE))</f>
        <v>Sveriges Ridgymnasium Sigtuna</v>
      </c>
      <c r="D209" s="47" t="str">
        <f>_xlfn.IFNA(VLOOKUP($A209,Grundskola!$C:$V,'Överblick (Arbetsområde) '!D$13,FALSE),VLOOKUP($A209,'Gymnasieskola '!$C:$V,'Överblick (Arbetsområde) '!D$13,FALSE))</f>
        <v>Enskild flera enhet</v>
      </c>
      <c r="E209" s="69">
        <f>_xlfn.IFNA(VLOOKUP($A209,Grundskola!$C:$V,'Överblick (Arbetsområde) '!E$13,FALSE),VLOOKUP($A209,'Gymnasieskola '!$C:$V,'Överblick (Arbetsområde) '!E$13,FALSE))</f>
        <v>1</v>
      </c>
      <c r="F209" s="71" t="str">
        <f>_xlfn.IFNA(VLOOKUP($A209,Grundskola!$C:$V,'Överblick (Arbetsområde) '!F$13,FALSE),VLOOKUP($A209,'Gymnasieskola '!$C:$V,'Överblick (Arbetsområde) '!F$13,FALSE))</f>
        <v>Ingen brist</v>
      </c>
      <c r="G209" s="71" t="str">
        <f>_xlfn.IFNA(VLOOKUP($A209,Grundskola!$C:$V,'Överblick (Arbetsområde) '!G$13,FALSE),VLOOKUP($A209,'Gymnasieskola '!$C:$V,'Överblick (Arbetsområde) '!G$13,FALSE))</f>
        <v>Ingen brist</v>
      </c>
      <c r="H209" s="71" t="str">
        <f>_xlfn.IFNA(VLOOKUP($A209,Grundskola!$C:$V,'Överblick (Arbetsområde) '!H$13,FALSE),VLOOKUP($A209,'Gymnasieskola '!$C:$V,'Överblick (Arbetsområde) '!H$13,FALSE))</f>
        <v>Föreläggande</v>
      </c>
      <c r="I209" s="71" t="str">
        <f>_xlfn.IFNA(VLOOKUP($A209,Grundskola!$C:$V,'Överblick (Arbetsområde) '!I$13,FALSE),VLOOKUP($A209,'Gymnasieskola '!$C:$V,'Överblick (Arbetsområde) '!I$13,FALSE))</f>
        <v>Ingen brist</v>
      </c>
    </row>
    <row r="210" spans="1:9" x14ac:dyDescent="0.3">
      <c r="A210" s="47" t="s">
        <v>570</v>
      </c>
      <c r="B210" s="47" t="s">
        <v>677</v>
      </c>
      <c r="C210" s="47" t="str">
        <f>_xlfn.IFNA(VLOOKUP($A210,Grundskola!$C:$V,'Överblick (Arbetsområde) '!C$13,FALSE),VLOOKUP($A210,'Gymnasieskola '!$C:$V,'Överblick (Arbetsområde) '!C$13,FALSE))</f>
        <v>Sveriges Ridgymnasium Svedala</v>
      </c>
      <c r="D210" s="47" t="str">
        <f>_xlfn.IFNA(VLOOKUP($A210,Grundskola!$C:$V,'Överblick (Arbetsområde) '!D$13,FALSE),VLOOKUP($A210,'Gymnasieskola '!$C:$V,'Överblick (Arbetsområde) '!D$13,FALSE))</f>
        <v>Enskild flera enhet</v>
      </c>
      <c r="E210" s="69">
        <f>_xlfn.IFNA(VLOOKUP($A210,Grundskola!$C:$V,'Överblick (Arbetsområde) '!E$13,FALSE),VLOOKUP($A210,'Gymnasieskola '!$C:$V,'Överblick (Arbetsområde) '!E$13,FALSE))</f>
        <v>1</v>
      </c>
      <c r="F210" s="71" t="str">
        <f>_xlfn.IFNA(VLOOKUP($A210,Grundskola!$C:$V,'Överblick (Arbetsområde) '!F$13,FALSE),VLOOKUP($A210,'Gymnasieskola '!$C:$V,'Överblick (Arbetsområde) '!F$13,FALSE))</f>
        <v>Ingen brist</v>
      </c>
      <c r="G210" s="71" t="str">
        <f>_xlfn.IFNA(VLOOKUP($A210,Grundskola!$C:$V,'Överblick (Arbetsområde) '!G$13,FALSE),VLOOKUP($A210,'Gymnasieskola '!$C:$V,'Överblick (Arbetsområde) '!G$13,FALSE))</f>
        <v>Föreläggande</v>
      </c>
      <c r="H210" s="71" t="str">
        <f>_xlfn.IFNA(VLOOKUP($A210,Grundskola!$C:$V,'Överblick (Arbetsområde) '!H$13,FALSE),VLOOKUP($A210,'Gymnasieskola '!$C:$V,'Överblick (Arbetsområde) '!H$13,FALSE))</f>
        <v>Ingen brist</v>
      </c>
      <c r="I210" s="71" t="str">
        <f>_xlfn.IFNA(VLOOKUP($A210,Grundskola!$C:$V,'Överblick (Arbetsområde) '!I$13,FALSE),VLOOKUP($A210,'Gymnasieskola '!$C:$V,'Överblick (Arbetsområde) '!I$13,FALSE))</f>
        <v>Ingen brist</v>
      </c>
    </row>
    <row r="211" spans="1:9" x14ac:dyDescent="0.3">
      <c r="A211" s="47" t="s">
        <v>572</v>
      </c>
      <c r="B211" s="47" t="s">
        <v>677</v>
      </c>
      <c r="C211" s="47" t="str">
        <f>_xlfn.IFNA(VLOOKUP($A211,Grundskola!$C:$V,'Överblick (Arbetsområde) '!C$13,FALSE),VLOOKUP($A211,'Gymnasieskola '!$C:$V,'Överblick (Arbetsområde) '!C$13,FALSE))</f>
        <v>Sveriges Ridgymnasium Varberg</v>
      </c>
      <c r="D211" s="47" t="str">
        <f>_xlfn.IFNA(VLOOKUP($A211,Grundskola!$C:$V,'Överblick (Arbetsområde) '!D$13,FALSE),VLOOKUP($A211,'Gymnasieskola '!$C:$V,'Överblick (Arbetsområde) '!D$13,FALSE))</f>
        <v>Enskild flera enhet</v>
      </c>
      <c r="E211" s="69">
        <f>_xlfn.IFNA(VLOOKUP($A211,Grundskola!$C:$V,'Överblick (Arbetsområde) '!E$13,FALSE),VLOOKUP($A211,'Gymnasieskola '!$C:$V,'Överblick (Arbetsområde) '!E$13,FALSE))</f>
        <v>1</v>
      </c>
      <c r="F211" s="71" t="str">
        <f>_xlfn.IFNA(VLOOKUP($A211,Grundskola!$C:$V,'Överblick (Arbetsområde) '!F$13,FALSE),VLOOKUP($A211,'Gymnasieskola '!$C:$V,'Överblick (Arbetsområde) '!F$13,FALSE))</f>
        <v>Ingen brist</v>
      </c>
      <c r="G211" s="71" t="str">
        <f>_xlfn.IFNA(VLOOKUP($A211,Grundskola!$C:$V,'Överblick (Arbetsområde) '!G$13,FALSE),VLOOKUP($A211,'Gymnasieskola '!$C:$V,'Överblick (Arbetsområde) '!G$13,FALSE))</f>
        <v>Föreläggande</v>
      </c>
      <c r="H211" s="71" t="str">
        <f>_xlfn.IFNA(VLOOKUP($A211,Grundskola!$C:$V,'Överblick (Arbetsområde) '!H$13,FALSE),VLOOKUP($A211,'Gymnasieskola '!$C:$V,'Överblick (Arbetsområde) '!H$13,FALSE))</f>
        <v>Ingen brist</v>
      </c>
      <c r="I211" s="71" t="str">
        <f>_xlfn.IFNA(VLOOKUP($A211,Grundskola!$C:$V,'Överblick (Arbetsområde) '!I$13,FALSE),VLOOKUP($A211,'Gymnasieskola '!$C:$V,'Överblick (Arbetsområde) '!I$13,FALSE))</f>
        <v>Ingen brist</v>
      </c>
    </row>
    <row r="212" spans="1:9" x14ac:dyDescent="0.3">
      <c r="A212" s="47" t="s">
        <v>574</v>
      </c>
      <c r="B212" s="47" t="s">
        <v>677</v>
      </c>
      <c r="C212" s="47" t="str">
        <f>_xlfn.IFNA(VLOOKUP($A212,Grundskola!$C:$V,'Överblick (Arbetsområde) '!C$13,FALSE),VLOOKUP($A212,'Gymnasieskola '!$C:$V,'Överblick (Arbetsområde) '!C$13,FALSE))</f>
        <v>Sveriges Ridgymnasium Kungsbacka</v>
      </c>
      <c r="D212" s="47" t="str">
        <f>_xlfn.IFNA(VLOOKUP($A212,Grundskola!$C:$V,'Överblick (Arbetsområde) '!D$13,FALSE),VLOOKUP($A212,'Gymnasieskola '!$C:$V,'Överblick (Arbetsområde) '!D$13,FALSE))</f>
        <v>Enskild flera enhet</v>
      </c>
      <c r="E212" s="69">
        <f>_xlfn.IFNA(VLOOKUP($A212,Grundskola!$C:$V,'Överblick (Arbetsområde) '!E$13,FALSE),VLOOKUP($A212,'Gymnasieskola '!$C:$V,'Överblick (Arbetsområde) '!E$13,FALSE))</f>
        <v>1</v>
      </c>
      <c r="F212" s="71" t="str">
        <f>_xlfn.IFNA(VLOOKUP($A212,Grundskola!$C:$V,'Överblick (Arbetsområde) '!F$13,FALSE),VLOOKUP($A212,'Gymnasieskola '!$C:$V,'Överblick (Arbetsområde) '!F$13,FALSE))</f>
        <v>Ingen brist</v>
      </c>
      <c r="G212" s="71" t="str">
        <f>_xlfn.IFNA(VLOOKUP($A212,Grundskola!$C:$V,'Överblick (Arbetsområde) '!G$13,FALSE),VLOOKUP($A212,'Gymnasieskola '!$C:$V,'Överblick (Arbetsområde) '!G$13,FALSE))</f>
        <v>Föreläggande</v>
      </c>
      <c r="H212" s="71" t="str">
        <f>_xlfn.IFNA(VLOOKUP($A212,Grundskola!$C:$V,'Överblick (Arbetsområde) '!H$13,FALSE),VLOOKUP($A212,'Gymnasieskola '!$C:$V,'Överblick (Arbetsområde) '!H$13,FALSE))</f>
        <v>Ingen brist</v>
      </c>
      <c r="I212" s="71" t="str">
        <f>_xlfn.IFNA(VLOOKUP($A212,Grundskola!$C:$V,'Överblick (Arbetsområde) '!I$13,FALSE),VLOOKUP($A212,'Gymnasieskola '!$C:$V,'Överblick (Arbetsområde) '!I$13,FALSE))</f>
        <v>Ingen brist</v>
      </c>
    </row>
    <row r="213" spans="1:9" x14ac:dyDescent="0.3">
      <c r="A213" s="47" t="s">
        <v>577</v>
      </c>
      <c r="B213" s="47" t="s">
        <v>677</v>
      </c>
      <c r="C213" s="47" t="str">
        <f>_xlfn.IFNA(VLOOKUP($A213,Grundskola!$C:$V,'Överblick (Arbetsområde) '!C$13,FALSE),VLOOKUP($A213,'Gymnasieskola '!$C:$V,'Överblick (Arbetsområde) '!C$13,FALSE))</f>
        <v>Ridsportsgymnasiet</v>
      </c>
      <c r="D213" s="47" t="str">
        <f>_xlfn.IFNA(VLOOKUP($A213,Grundskola!$C:$V,'Överblick (Arbetsområde) '!D$13,FALSE),VLOOKUP($A213,'Gymnasieskola '!$C:$V,'Överblick (Arbetsområde) '!D$13,FALSE))</f>
        <v>Enskild en enhet</v>
      </c>
      <c r="E213" s="69">
        <f>_xlfn.IFNA(VLOOKUP($A213,Grundskola!$C:$V,'Överblick (Arbetsområde) '!E$13,FALSE),VLOOKUP($A213,'Gymnasieskola '!$C:$V,'Överblick (Arbetsområde) '!E$13,FALSE))</f>
        <v>0</v>
      </c>
      <c r="F213" s="71" t="str">
        <f>_xlfn.IFNA(VLOOKUP($A213,Grundskola!$C:$V,'Överblick (Arbetsområde) '!F$13,FALSE),VLOOKUP($A213,'Gymnasieskola '!$C:$V,'Överblick (Arbetsområde) '!F$13,FALSE))</f>
        <v>Ingen brist</v>
      </c>
      <c r="G213" s="71" t="str">
        <f>_xlfn.IFNA(VLOOKUP($A213,Grundskola!$C:$V,'Överblick (Arbetsområde) '!G$13,FALSE),VLOOKUP($A213,'Gymnasieskola '!$C:$V,'Överblick (Arbetsområde) '!G$13,FALSE))</f>
        <v>Ingen brist</v>
      </c>
      <c r="H213" s="71" t="str">
        <f>_xlfn.IFNA(VLOOKUP($A213,Grundskola!$C:$V,'Överblick (Arbetsområde) '!H$13,FALSE),VLOOKUP($A213,'Gymnasieskola '!$C:$V,'Överblick (Arbetsområde) '!H$13,FALSE))</f>
        <v>Ingen brist</v>
      </c>
      <c r="I213" s="71" t="str">
        <f>_xlfn.IFNA(VLOOKUP($A213,Grundskola!$C:$V,'Överblick (Arbetsområde) '!I$13,FALSE),VLOOKUP($A213,'Gymnasieskola '!$C:$V,'Överblick (Arbetsområde) '!I$13,FALSE))</f>
        <v>Ingen brist</v>
      </c>
    </row>
    <row r="214" spans="1:9" x14ac:dyDescent="0.3">
      <c r="A214" s="47" t="s">
        <v>580</v>
      </c>
      <c r="B214" s="47" t="s">
        <v>677</v>
      </c>
      <c r="C214" s="47" t="str">
        <f>_xlfn.IFNA(VLOOKUP($A214,Grundskola!$C:$V,'Överblick (Arbetsområde) '!C$13,FALSE),VLOOKUP($A214,'Gymnasieskola '!$C:$V,'Överblick (Arbetsområde) '!C$13,FALSE))</f>
        <v>Kitas Gymnasium</v>
      </c>
      <c r="D214" s="47" t="str">
        <f>_xlfn.IFNA(VLOOKUP($A214,Grundskola!$C:$V,'Överblick (Arbetsområde) '!D$13,FALSE),VLOOKUP($A214,'Gymnasieskola '!$C:$V,'Överblick (Arbetsområde) '!D$13,FALSE))</f>
        <v>Enskild flera enhet</v>
      </c>
      <c r="E214" s="69">
        <f>_xlfn.IFNA(VLOOKUP($A214,Grundskola!$C:$V,'Överblick (Arbetsområde) '!E$13,FALSE),VLOOKUP($A214,'Gymnasieskola '!$C:$V,'Överblick (Arbetsområde) '!E$13,FALSE))</f>
        <v>1</v>
      </c>
      <c r="F214" s="71" t="str">
        <f>_xlfn.IFNA(VLOOKUP($A214,Grundskola!$C:$V,'Överblick (Arbetsområde) '!F$13,FALSE),VLOOKUP($A214,'Gymnasieskola '!$C:$V,'Överblick (Arbetsområde) '!F$13,FALSE))</f>
        <v>Ingen brist</v>
      </c>
      <c r="G214" s="71" t="str">
        <f>_xlfn.IFNA(VLOOKUP($A214,Grundskola!$C:$V,'Överblick (Arbetsområde) '!G$13,FALSE),VLOOKUP($A214,'Gymnasieskola '!$C:$V,'Överblick (Arbetsområde) '!G$13,FALSE))</f>
        <v>Ingen brist</v>
      </c>
      <c r="H214" s="71" t="str">
        <f>_xlfn.IFNA(VLOOKUP($A214,Grundskola!$C:$V,'Överblick (Arbetsområde) '!H$13,FALSE),VLOOKUP($A214,'Gymnasieskola '!$C:$V,'Överblick (Arbetsområde) '!H$13,FALSE))</f>
        <v>Anmärkning</v>
      </c>
      <c r="I214" s="71" t="str">
        <f>_xlfn.IFNA(VLOOKUP($A214,Grundskola!$C:$V,'Överblick (Arbetsområde) '!I$13,FALSE),VLOOKUP($A214,'Gymnasieskola '!$C:$V,'Överblick (Arbetsområde) '!I$13,FALSE))</f>
        <v>Ingen brist</v>
      </c>
    </row>
    <row r="215" spans="1:9" x14ac:dyDescent="0.3">
      <c r="A215" s="47" t="s">
        <v>582</v>
      </c>
      <c r="B215" s="47" t="s">
        <v>677</v>
      </c>
      <c r="C215" s="47" t="str">
        <f>_xlfn.IFNA(VLOOKUP($A215,Grundskola!$C:$V,'Överblick (Arbetsområde) '!C$13,FALSE),VLOOKUP($A215,'Gymnasieskola '!$C:$V,'Överblick (Arbetsområde) '!C$13,FALSE))</f>
        <v>Kitas Ekonomi</v>
      </c>
      <c r="D215" s="47" t="str">
        <f>_xlfn.IFNA(VLOOKUP($A215,Grundskola!$C:$V,'Överblick (Arbetsområde) '!D$13,FALSE),VLOOKUP($A215,'Gymnasieskola '!$C:$V,'Överblick (Arbetsområde) '!D$13,FALSE))</f>
        <v>Enskild flera enhet</v>
      </c>
      <c r="E215" s="69">
        <f>_xlfn.IFNA(VLOOKUP($A215,Grundskola!$C:$V,'Överblick (Arbetsområde) '!E$13,FALSE),VLOOKUP($A215,'Gymnasieskola '!$C:$V,'Överblick (Arbetsområde) '!E$13,FALSE))</f>
        <v>1</v>
      </c>
      <c r="F215" s="71" t="str">
        <f>_xlfn.IFNA(VLOOKUP($A215,Grundskola!$C:$V,'Överblick (Arbetsområde) '!F$13,FALSE),VLOOKUP($A215,'Gymnasieskola '!$C:$V,'Överblick (Arbetsområde) '!F$13,FALSE))</f>
        <v>Ingen brist</v>
      </c>
      <c r="G215" s="71" t="str">
        <f>_xlfn.IFNA(VLOOKUP($A215,Grundskola!$C:$V,'Överblick (Arbetsområde) '!G$13,FALSE),VLOOKUP($A215,'Gymnasieskola '!$C:$V,'Överblick (Arbetsområde) '!G$13,FALSE))</f>
        <v>Ingen brist</v>
      </c>
      <c r="H215" s="71" t="str">
        <f>_xlfn.IFNA(VLOOKUP($A215,Grundskola!$C:$V,'Överblick (Arbetsområde) '!H$13,FALSE),VLOOKUP($A215,'Gymnasieskola '!$C:$V,'Överblick (Arbetsområde) '!H$13,FALSE))</f>
        <v>Anmärkning</v>
      </c>
      <c r="I215" s="71" t="str">
        <f>_xlfn.IFNA(VLOOKUP($A215,Grundskola!$C:$V,'Överblick (Arbetsområde) '!I$13,FALSE),VLOOKUP($A215,'Gymnasieskola '!$C:$V,'Överblick (Arbetsområde) '!I$13,FALSE))</f>
        <v>Ingen brist</v>
      </c>
    </row>
    <row r="216" spans="1:9" x14ac:dyDescent="0.3">
      <c r="A216" s="47" t="s">
        <v>584</v>
      </c>
      <c r="B216" s="47" t="s">
        <v>677</v>
      </c>
      <c r="C216" s="47" t="str">
        <f>_xlfn.IFNA(VLOOKUP($A216,Grundskola!$C:$V,'Överblick (Arbetsområde) '!C$13,FALSE),VLOOKUP($A216,'Gymnasieskola '!$C:$V,'Överblick (Arbetsområde) '!C$13,FALSE))</f>
        <v>Kitas Natur</v>
      </c>
      <c r="D216" s="47" t="str">
        <f>_xlfn.IFNA(VLOOKUP($A216,Grundskola!$C:$V,'Överblick (Arbetsområde) '!D$13,FALSE),VLOOKUP($A216,'Gymnasieskola '!$C:$V,'Överblick (Arbetsområde) '!D$13,FALSE))</f>
        <v>Enskild flera enhet</v>
      </c>
      <c r="E216" s="69">
        <f>_xlfn.IFNA(VLOOKUP($A216,Grundskola!$C:$V,'Överblick (Arbetsområde) '!E$13,FALSE),VLOOKUP($A216,'Gymnasieskola '!$C:$V,'Överblick (Arbetsområde) '!E$13,FALSE))</f>
        <v>1</v>
      </c>
      <c r="F216" s="71" t="str">
        <f>_xlfn.IFNA(VLOOKUP($A216,Grundskola!$C:$V,'Överblick (Arbetsområde) '!F$13,FALSE),VLOOKUP($A216,'Gymnasieskola '!$C:$V,'Överblick (Arbetsområde) '!F$13,FALSE))</f>
        <v>Ingen brist</v>
      </c>
      <c r="G216" s="71" t="str">
        <f>_xlfn.IFNA(VLOOKUP($A216,Grundskola!$C:$V,'Överblick (Arbetsområde) '!G$13,FALSE),VLOOKUP($A216,'Gymnasieskola '!$C:$V,'Överblick (Arbetsområde) '!G$13,FALSE))</f>
        <v>Ingen brist</v>
      </c>
      <c r="H216" s="71" t="str">
        <f>_xlfn.IFNA(VLOOKUP($A216,Grundskola!$C:$V,'Överblick (Arbetsområde) '!H$13,FALSE),VLOOKUP($A216,'Gymnasieskola '!$C:$V,'Överblick (Arbetsområde) '!H$13,FALSE))</f>
        <v>Anmärkning</v>
      </c>
      <c r="I216" s="71" t="str">
        <f>_xlfn.IFNA(VLOOKUP($A216,Grundskola!$C:$V,'Överblick (Arbetsområde) '!I$13,FALSE),VLOOKUP($A216,'Gymnasieskola '!$C:$V,'Överblick (Arbetsområde) '!I$13,FALSE))</f>
        <v>Ingen brist</v>
      </c>
    </row>
    <row r="217" spans="1:9" x14ac:dyDescent="0.3">
      <c r="A217" s="47" t="s">
        <v>586</v>
      </c>
      <c r="B217" s="47" t="s">
        <v>677</v>
      </c>
      <c r="C217" s="47" t="str">
        <f>_xlfn.IFNA(VLOOKUP($A217,Grundskola!$C:$V,'Överblick (Arbetsområde) '!C$13,FALSE),VLOOKUP($A217,'Gymnasieskola '!$C:$V,'Överblick (Arbetsområde) '!C$13,FALSE))</f>
        <v>Gullviva gymnasiet</v>
      </c>
      <c r="D217" s="47" t="str">
        <f>_xlfn.IFNA(VLOOKUP($A217,Grundskola!$C:$V,'Överblick (Arbetsområde) '!D$13,FALSE),VLOOKUP($A217,'Gymnasieskola '!$C:$V,'Överblick (Arbetsområde) '!D$13,FALSE))</f>
        <v>Enskild flera enhet</v>
      </c>
      <c r="E217" s="69">
        <f>_xlfn.IFNA(VLOOKUP($A217,Grundskola!$C:$V,'Överblick (Arbetsområde) '!E$13,FALSE),VLOOKUP($A217,'Gymnasieskola '!$C:$V,'Överblick (Arbetsområde) '!E$13,FALSE))</f>
        <v>3</v>
      </c>
      <c r="F217" s="71" t="str">
        <f>_xlfn.IFNA(VLOOKUP($A217,Grundskola!$C:$V,'Överblick (Arbetsområde) '!F$13,FALSE),VLOOKUP($A217,'Gymnasieskola '!$C:$V,'Överblick (Arbetsområde) '!F$13,FALSE))</f>
        <v>Ingen brist</v>
      </c>
      <c r="G217" s="71" t="str">
        <f>_xlfn.IFNA(VLOOKUP($A217,Grundskola!$C:$V,'Överblick (Arbetsområde) '!G$13,FALSE),VLOOKUP($A217,'Gymnasieskola '!$C:$V,'Överblick (Arbetsområde) '!G$13,FALSE))</f>
        <v>Föreläggande</v>
      </c>
      <c r="H217" s="71" t="str">
        <f>_xlfn.IFNA(VLOOKUP($A217,Grundskola!$C:$V,'Överblick (Arbetsområde) '!H$13,FALSE),VLOOKUP($A217,'Gymnasieskola '!$C:$V,'Överblick (Arbetsområde) '!H$13,FALSE))</f>
        <v>Föreläggande</v>
      </c>
      <c r="I217" s="71" t="str">
        <f>_xlfn.IFNA(VLOOKUP($A217,Grundskola!$C:$V,'Överblick (Arbetsområde) '!I$13,FALSE),VLOOKUP($A217,'Gymnasieskola '!$C:$V,'Överblick (Arbetsområde) '!I$13,FALSE))</f>
        <v>Föreläggande</v>
      </c>
    </row>
    <row r="218" spans="1:9" x14ac:dyDescent="0.3">
      <c r="A218" s="47" t="s">
        <v>589</v>
      </c>
      <c r="B218" s="47" t="s">
        <v>677</v>
      </c>
      <c r="C218" s="47" t="str">
        <f>_xlfn.IFNA(VLOOKUP($A218,Grundskola!$C:$V,'Överblick (Arbetsområde) '!C$13,FALSE),VLOOKUP($A218,'Gymnasieskola '!$C:$V,'Överblick (Arbetsområde) '!C$13,FALSE))</f>
        <v>Lichron Teknikgymnasium Värnamo</v>
      </c>
      <c r="D218" s="47" t="str">
        <f>_xlfn.IFNA(VLOOKUP($A218,Grundskola!$C:$V,'Överblick (Arbetsområde) '!D$13,FALSE),VLOOKUP($A218,'Gymnasieskola '!$C:$V,'Överblick (Arbetsområde) '!D$13,FALSE))</f>
        <v>Enskild flera enhet</v>
      </c>
      <c r="E218" s="69">
        <f>_xlfn.IFNA(VLOOKUP($A218,Grundskola!$C:$V,'Överblick (Arbetsområde) '!E$13,FALSE),VLOOKUP($A218,'Gymnasieskola '!$C:$V,'Överblick (Arbetsområde) '!E$13,FALSE))</f>
        <v>1</v>
      </c>
      <c r="F218" s="71" t="str">
        <f>_xlfn.IFNA(VLOOKUP($A218,Grundskola!$C:$V,'Överblick (Arbetsområde) '!F$13,FALSE),VLOOKUP($A218,'Gymnasieskola '!$C:$V,'Överblick (Arbetsområde) '!F$13,FALSE))</f>
        <v>Ingen brist</v>
      </c>
      <c r="G218" s="71" t="str">
        <f>_xlfn.IFNA(VLOOKUP($A218,Grundskola!$C:$V,'Överblick (Arbetsområde) '!G$13,FALSE),VLOOKUP($A218,'Gymnasieskola '!$C:$V,'Överblick (Arbetsområde) '!G$13,FALSE))</f>
        <v>Ingen brist</v>
      </c>
      <c r="H218" s="71" t="str">
        <f>_xlfn.IFNA(VLOOKUP($A218,Grundskola!$C:$V,'Överblick (Arbetsområde) '!H$13,FALSE),VLOOKUP($A218,'Gymnasieskola '!$C:$V,'Överblick (Arbetsområde) '!H$13,FALSE))</f>
        <v>Anmärkning</v>
      </c>
      <c r="I218" s="71" t="str">
        <f>_xlfn.IFNA(VLOOKUP($A218,Grundskola!$C:$V,'Överblick (Arbetsområde) '!I$13,FALSE),VLOOKUP($A218,'Gymnasieskola '!$C:$V,'Överblick (Arbetsområde) '!I$13,FALSE))</f>
        <v>Ingen brist</v>
      </c>
    </row>
    <row r="219" spans="1:9" x14ac:dyDescent="0.3">
      <c r="A219" s="47" t="s">
        <v>591</v>
      </c>
      <c r="B219" s="47" t="s">
        <v>677</v>
      </c>
      <c r="C219" s="47" t="str">
        <f>_xlfn.IFNA(VLOOKUP($A219,Grundskola!$C:$V,'Överblick (Arbetsområde) '!C$13,FALSE),VLOOKUP($A219,'Gymnasieskola '!$C:$V,'Överblick (Arbetsområde) '!C$13,FALSE))</f>
        <v>Lichron Teknikgymnasium Skövde</v>
      </c>
      <c r="D219" s="47" t="str">
        <f>_xlfn.IFNA(VLOOKUP($A219,Grundskola!$C:$V,'Överblick (Arbetsområde) '!D$13,FALSE),VLOOKUP($A219,'Gymnasieskola '!$C:$V,'Överblick (Arbetsområde) '!D$13,FALSE))</f>
        <v>Enskild flera enhet</v>
      </c>
      <c r="E219" s="69">
        <f>_xlfn.IFNA(VLOOKUP($A219,Grundskola!$C:$V,'Överblick (Arbetsområde) '!E$13,FALSE),VLOOKUP($A219,'Gymnasieskola '!$C:$V,'Överblick (Arbetsområde) '!E$13,FALSE))</f>
        <v>2</v>
      </c>
      <c r="F219" s="71" t="str">
        <f>_xlfn.IFNA(VLOOKUP($A219,Grundskola!$C:$V,'Överblick (Arbetsområde) '!F$13,FALSE),VLOOKUP($A219,'Gymnasieskola '!$C:$V,'Överblick (Arbetsområde) '!F$13,FALSE))</f>
        <v>Ingen brist</v>
      </c>
      <c r="G219" s="71" t="str">
        <f>_xlfn.IFNA(VLOOKUP($A219,Grundskola!$C:$V,'Överblick (Arbetsområde) '!G$13,FALSE),VLOOKUP($A219,'Gymnasieskola '!$C:$V,'Överblick (Arbetsområde) '!G$13,FALSE))</f>
        <v>Föreläggande</v>
      </c>
      <c r="H219" s="71" t="str">
        <f>_xlfn.IFNA(VLOOKUP($A219,Grundskola!$C:$V,'Överblick (Arbetsområde) '!H$13,FALSE),VLOOKUP($A219,'Gymnasieskola '!$C:$V,'Överblick (Arbetsområde) '!H$13,FALSE))</f>
        <v>Föreläggande</v>
      </c>
      <c r="I219" s="71" t="str">
        <f>_xlfn.IFNA(VLOOKUP($A219,Grundskola!$C:$V,'Överblick (Arbetsområde) '!I$13,FALSE),VLOOKUP($A219,'Gymnasieskola '!$C:$V,'Överblick (Arbetsområde) '!I$13,FALSE))</f>
        <v>Ingen brist</v>
      </c>
    </row>
    <row r="220" spans="1:9" x14ac:dyDescent="0.3">
      <c r="A220" s="47" t="s">
        <v>594</v>
      </c>
      <c r="B220" s="47" t="s">
        <v>677</v>
      </c>
      <c r="C220" s="47" t="str">
        <f>_xlfn.IFNA(VLOOKUP($A220,Grundskola!$C:$V,'Överblick (Arbetsområde) '!C$13,FALSE),VLOOKUP($A220,'Gymnasieskola '!$C:$V,'Överblick (Arbetsområde) '!C$13,FALSE))</f>
        <v>Träutbildningar i Hälsingland</v>
      </c>
      <c r="D220" s="47" t="str">
        <f>_xlfn.IFNA(VLOOKUP($A220,Grundskola!$C:$V,'Överblick (Arbetsområde) '!D$13,FALSE),VLOOKUP($A220,'Gymnasieskola '!$C:$V,'Överblick (Arbetsområde) '!D$13,FALSE))</f>
        <v>Enskild en enhet</v>
      </c>
      <c r="E220" s="69">
        <f>_xlfn.IFNA(VLOOKUP($A220,Grundskola!$C:$V,'Överblick (Arbetsområde) '!E$13,FALSE),VLOOKUP($A220,'Gymnasieskola '!$C:$V,'Överblick (Arbetsområde) '!E$13,FALSE))</f>
        <v>0</v>
      </c>
      <c r="F220" s="71" t="str">
        <f>_xlfn.IFNA(VLOOKUP($A220,Grundskola!$C:$V,'Överblick (Arbetsområde) '!F$13,FALSE),VLOOKUP($A220,'Gymnasieskola '!$C:$V,'Överblick (Arbetsområde) '!F$13,FALSE))</f>
        <v>Ingen brist</v>
      </c>
      <c r="G220" s="71" t="str">
        <f>_xlfn.IFNA(VLOOKUP($A220,Grundskola!$C:$V,'Överblick (Arbetsområde) '!G$13,FALSE),VLOOKUP($A220,'Gymnasieskola '!$C:$V,'Överblick (Arbetsområde) '!G$13,FALSE))</f>
        <v>Ingen brist</v>
      </c>
      <c r="H220" s="71" t="str">
        <f>_xlfn.IFNA(VLOOKUP($A220,Grundskola!$C:$V,'Överblick (Arbetsområde) '!H$13,FALSE),VLOOKUP($A220,'Gymnasieskola '!$C:$V,'Överblick (Arbetsområde) '!H$13,FALSE))</f>
        <v>Ingen brist</v>
      </c>
      <c r="I220" s="71" t="str">
        <f>_xlfn.IFNA(VLOOKUP($A220,Grundskola!$C:$V,'Överblick (Arbetsområde) '!I$13,FALSE),VLOOKUP($A220,'Gymnasieskola '!$C:$V,'Överblick (Arbetsområde) '!I$13,FALSE))</f>
        <v>Ingen brist</v>
      </c>
    </row>
    <row r="221" spans="1:9" x14ac:dyDescent="0.3">
      <c r="A221" s="47" t="s">
        <v>597</v>
      </c>
      <c r="B221" s="47" t="s">
        <v>677</v>
      </c>
      <c r="C221" s="47" t="str">
        <f>_xlfn.IFNA(VLOOKUP($A221,Grundskola!$C:$V,'Överblick (Arbetsområde) '!C$13,FALSE),VLOOKUP($A221,'Gymnasieskola '!$C:$V,'Överblick (Arbetsområde) '!C$13,FALSE))</f>
        <v>Fria Läroverken Linköping</v>
      </c>
      <c r="D221" s="47" t="str">
        <f>_xlfn.IFNA(VLOOKUP($A221,Grundskola!$C:$V,'Överblick (Arbetsområde) '!D$13,FALSE),VLOOKUP($A221,'Gymnasieskola '!$C:$V,'Överblick (Arbetsområde) '!D$13,FALSE))</f>
        <v>Enskild flera enhet</v>
      </c>
      <c r="E221" s="69">
        <f>_xlfn.IFNA(VLOOKUP($A221,Grundskola!$C:$V,'Överblick (Arbetsområde) '!E$13,FALSE),VLOOKUP($A221,'Gymnasieskola '!$C:$V,'Överblick (Arbetsområde) '!E$13,FALSE))</f>
        <v>1</v>
      </c>
      <c r="F221" s="71" t="str">
        <f>_xlfn.IFNA(VLOOKUP($A221,Grundskola!$C:$V,'Överblick (Arbetsområde) '!F$13,FALSE),VLOOKUP($A221,'Gymnasieskola '!$C:$V,'Överblick (Arbetsområde) '!F$13,FALSE))</f>
        <v>Föreläggande</v>
      </c>
      <c r="G221" s="71" t="str">
        <f>_xlfn.IFNA(VLOOKUP($A221,Grundskola!$C:$V,'Överblick (Arbetsområde) '!G$13,FALSE),VLOOKUP($A221,'Gymnasieskola '!$C:$V,'Överblick (Arbetsområde) '!G$13,FALSE))</f>
        <v>Ingen brist</v>
      </c>
      <c r="H221" s="71" t="str">
        <f>_xlfn.IFNA(VLOOKUP($A221,Grundskola!$C:$V,'Överblick (Arbetsområde) '!H$13,FALSE),VLOOKUP($A221,'Gymnasieskola '!$C:$V,'Överblick (Arbetsområde) '!H$13,FALSE))</f>
        <v>Ingen brist</v>
      </c>
      <c r="I221" s="71" t="str">
        <f>_xlfn.IFNA(VLOOKUP($A221,Grundskola!$C:$V,'Överblick (Arbetsområde) '!I$13,FALSE),VLOOKUP($A221,'Gymnasieskola '!$C:$V,'Överblick (Arbetsområde) '!I$13,FALSE))</f>
        <v>Ingen brist</v>
      </c>
    </row>
    <row r="222" spans="1:9" x14ac:dyDescent="0.3">
      <c r="A222" s="47" t="s">
        <v>599</v>
      </c>
      <c r="B222" s="47" t="s">
        <v>677</v>
      </c>
      <c r="C222" s="47" t="str">
        <f>_xlfn.IFNA(VLOOKUP($A222,Grundskola!$C:$V,'Överblick (Arbetsområde) '!C$13,FALSE),VLOOKUP($A222,'Gymnasieskola '!$C:$V,'Överblick (Arbetsområde) '!C$13,FALSE))</f>
        <v>Fria Läroverken Norrköping</v>
      </c>
      <c r="D222" s="47" t="str">
        <f>_xlfn.IFNA(VLOOKUP($A222,Grundskola!$C:$V,'Överblick (Arbetsområde) '!D$13,FALSE),VLOOKUP($A222,'Gymnasieskola '!$C:$V,'Överblick (Arbetsområde) '!D$13,FALSE))</f>
        <v>Enskild flera enhet</v>
      </c>
      <c r="E222" s="69">
        <f>_xlfn.IFNA(VLOOKUP($A222,Grundskola!$C:$V,'Överblick (Arbetsområde) '!E$13,FALSE),VLOOKUP($A222,'Gymnasieskola '!$C:$V,'Överblick (Arbetsområde) '!E$13,FALSE))</f>
        <v>2</v>
      </c>
      <c r="F222" s="71" t="str">
        <f>_xlfn.IFNA(VLOOKUP($A222,Grundskola!$C:$V,'Överblick (Arbetsområde) '!F$13,FALSE),VLOOKUP($A222,'Gymnasieskola '!$C:$V,'Överblick (Arbetsområde) '!F$13,FALSE))</f>
        <v>Föreläggande</v>
      </c>
      <c r="G222" s="71" t="str">
        <f>_xlfn.IFNA(VLOOKUP($A222,Grundskola!$C:$V,'Överblick (Arbetsområde) '!G$13,FALSE),VLOOKUP($A222,'Gymnasieskola '!$C:$V,'Överblick (Arbetsområde) '!G$13,FALSE))</f>
        <v>Föreläggande</v>
      </c>
      <c r="H222" s="71" t="str">
        <f>_xlfn.IFNA(VLOOKUP($A222,Grundskola!$C:$V,'Överblick (Arbetsområde) '!H$13,FALSE),VLOOKUP($A222,'Gymnasieskola '!$C:$V,'Överblick (Arbetsområde) '!H$13,FALSE))</f>
        <v>Ingen brist</v>
      </c>
      <c r="I222" s="71" t="str">
        <f>_xlfn.IFNA(VLOOKUP($A222,Grundskola!$C:$V,'Överblick (Arbetsområde) '!I$13,FALSE),VLOOKUP($A222,'Gymnasieskola '!$C:$V,'Överblick (Arbetsområde) '!I$13,FALSE))</f>
        <v>Ingen brist</v>
      </c>
    </row>
    <row r="223" spans="1:9" x14ac:dyDescent="0.3">
      <c r="A223" s="47" t="s">
        <v>602</v>
      </c>
      <c r="B223" s="47" t="s">
        <v>677</v>
      </c>
      <c r="C223" s="47" t="str">
        <f>_xlfn.IFNA(VLOOKUP($A223,Grundskola!$C:$V,'Överblick (Arbetsområde) '!C$13,FALSE),VLOOKUP($A223,'Gymnasieskola '!$C:$V,'Överblick (Arbetsområde) '!C$13,FALSE))</f>
        <v>Fria Läroverken i Kalmar</v>
      </c>
      <c r="D223" s="47" t="str">
        <f>_xlfn.IFNA(VLOOKUP($A223,Grundskola!$C:$V,'Överblick (Arbetsområde) '!D$13,FALSE),VLOOKUP($A223,'Gymnasieskola '!$C:$V,'Överblick (Arbetsområde) '!D$13,FALSE))</f>
        <v>Enskild flera enhet</v>
      </c>
      <c r="E223" s="69">
        <f>_xlfn.IFNA(VLOOKUP($A223,Grundskola!$C:$V,'Överblick (Arbetsområde) '!E$13,FALSE),VLOOKUP($A223,'Gymnasieskola '!$C:$V,'Överblick (Arbetsområde) '!E$13,FALSE))</f>
        <v>0</v>
      </c>
      <c r="F223" s="71" t="str">
        <f>_xlfn.IFNA(VLOOKUP($A223,Grundskola!$C:$V,'Överblick (Arbetsområde) '!F$13,FALSE),VLOOKUP($A223,'Gymnasieskola '!$C:$V,'Överblick (Arbetsområde) '!F$13,FALSE))</f>
        <v>Ingen brist</v>
      </c>
      <c r="G223" s="71" t="str">
        <f>_xlfn.IFNA(VLOOKUP($A223,Grundskola!$C:$V,'Överblick (Arbetsområde) '!G$13,FALSE),VLOOKUP($A223,'Gymnasieskola '!$C:$V,'Överblick (Arbetsområde) '!G$13,FALSE))</f>
        <v>Ingen brist</v>
      </c>
      <c r="H223" s="71" t="str">
        <f>_xlfn.IFNA(VLOOKUP($A223,Grundskola!$C:$V,'Överblick (Arbetsområde) '!H$13,FALSE),VLOOKUP($A223,'Gymnasieskola '!$C:$V,'Överblick (Arbetsområde) '!H$13,FALSE))</f>
        <v>Ingen brist</v>
      </c>
      <c r="I223" s="71" t="str">
        <f>_xlfn.IFNA(VLOOKUP($A223,Grundskola!$C:$V,'Överblick (Arbetsområde) '!I$13,FALSE),VLOOKUP($A223,'Gymnasieskola '!$C:$V,'Överblick (Arbetsområde) '!I$13,FALSE))</f>
        <v>Ingen brist</v>
      </c>
    </row>
    <row r="224" spans="1:9" x14ac:dyDescent="0.3">
      <c r="A224" s="47" t="s">
        <v>605</v>
      </c>
      <c r="B224" s="47" t="s">
        <v>677</v>
      </c>
      <c r="C224" s="47" t="str">
        <f>_xlfn.IFNA(VLOOKUP($A224,Grundskola!$C:$V,'Överblick (Arbetsområde) '!C$13,FALSE),VLOOKUP($A224,'Gymnasieskola '!$C:$V,'Överblick (Arbetsområde) '!C$13,FALSE))</f>
        <v>Apelrydsskolan</v>
      </c>
      <c r="D224" s="47" t="str">
        <f>_xlfn.IFNA(VLOOKUP($A224,Grundskola!$C:$V,'Överblick (Arbetsområde) '!D$13,FALSE),VLOOKUP($A224,'Gymnasieskola '!$C:$V,'Överblick (Arbetsområde) '!D$13,FALSE))</f>
        <v>Enskild en enhet</v>
      </c>
      <c r="E224" s="69">
        <f>_xlfn.IFNA(VLOOKUP($A224,Grundskola!$C:$V,'Överblick (Arbetsområde) '!E$13,FALSE),VLOOKUP($A224,'Gymnasieskola '!$C:$V,'Överblick (Arbetsområde) '!E$13,FALSE))</f>
        <v>1</v>
      </c>
      <c r="F224" s="71" t="str">
        <f>_xlfn.IFNA(VLOOKUP($A224,Grundskola!$C:$V,'Överblick (Arbetsområde) '!F$13,FALSE),VLOOKUP($A224,'Gymnasieskola '!$C:$V,'Överblick (Arbetsområde) '!F$13,FALSE))</f>
        <v>Ingen brist</v>
      </c>
      <c r="G224" s="71" t="str">
        <f>_xlfn.IFNA(VLOOKUP($A224,Grundskola!$C:$V,'Överblick (Arbetsområde) '!G$13,FALSE),VLOOKUP($A224,'Gymnasieskola '!$C:$V,'Överblick (Arbetsområde) '!G$13,FALSE))</f>
        <v>Föreläggande</v>
      </c>
      <c r="H224" s="71" t="str">
        <f>_xlfn.IFNA(VLOOKUP($A224,Grundskola!$C:$V,'Överblick (Arbetsområde) '!H$13,FALSE),VLOOKUP($A224,'Gymnasieskola '!$C:$V,'Överblick (Arbetsområde) '!H$13,FALSE))</f>
        <v>Ingen brist</v>
      </c>
      <c r="I224" s="71" t="str">
        <f>_xlfn.IFNA(VLOOKUP($A224,Grundskola!$C:$V,'Överblick (Arbetsområde) '!I$13,FALSE),VLOOKUP($A224,'Gymnasieskola '!$C:$V,'Överblick (Arbetsområde) '!I$13,FALSE))</f>
        <v>Ingen brist</v>
      </c>
    </row>
    <row r="225" spans="1:9" x14ac:dyDescent="0.3">
      <c r="A225" s="47" t="s">
        <v>607</v>
      </c>
      <c r="B225" s="47" t="s">
        <v>677</v>
      </c>
      <c r="C225" s="47" t="str">
        <f>_xlfn.IFNA(VLOOKUP($A225,Grundskola!$C:$V,'Överblick (Arbetsområde) '!C$13,FALSE),VLOOKUP($A225,'Gymnasieskola '!$C:$V,'Överblick (Arbetsområde) '!C$13,FALSE))</f>
        <v>Apelrydsskolan i Båstad</v>
      </c>
      <c r="D225" s="47" t="str">
        <f>_xlfn.IFNA(VLOOKUP($A225,Grundskola!$C:$V,'Överblick (Arbetsområde) '!D$13,FALSE),VLOOKUP($A225,'Gymnasieskola '!$C:$V,'Överblick (Arbetsområde) '!D$13,FALSE))</f>
        <v>Enskild en enhet</v>
      </c>
      <c r="E225" s="69">
        <f>_xlfn.IFNA(VLOOKUP($A225,Grundskola!$C:$V,'Överblick (Arbetsområde) '!E$13,FALSE),VLOOKUP($A225,'Gymnasieskola '!$C:$V,'Överblick (Arbetsområde) '!E$13,FALSE))</f>
        <v>1</v>
      </c>
      <c r="F225" s="71" t="str">
        <f>_xlfn.IFNA(VLOOKUP($A225,Grundskola!$C:$V,'Överblick (Arbetsområde) '!F$13,FALSE),VLOOKUP($A225,'Gymnasieskola '!$C:$V,'Överblick (Arbetsområde) '!F$13,FALSE))</f>
        <v>Ingen brist</v>
      </c>
      <c r="G225" s="71" t="str">
        <f>_xlfn.IFNA(VLOOKUP($A225,Grundskola!$C:$V,'Överblick (Arbetsområde) '!G$13,FALSE),VLOOKUP($A225,'Gymnasieskola '!$C:$V,'Överblick (Arbetsområde) '!G$13,FALSE))</f>
        <v>Föreläggande</v>
      </c>
      <c r="H225" s="71" t="str">
        <f>_xlfn.IFNA(VLOOKUP($A225,Grundskola!$C:$V,'Överblick (Arbetsområde) '!H$13,FALSE),VLOOKUP($A225,'Gymnasieskola '!$C:$V,'Överblick (Arbetsområde) '!H$13,FALSE))</f>
        <v>Ingen brist</v>
      </c>
      <c r="I225" s="71" t="str">
        <f>_xlfn.IFNA(VLOOKUP($A225,Grundskola!$C:$V,'Överblick (Arbetsområde) '!I$13,FALSE),VLOOKUP($A225,'Gymnasieskola '!$C:$V,'Överblick (Arbetsområde) '!I$13,FALSE))</f>
        <v>Ingen brist</v>
      </c>
    </row>
    <row r="226" spans="1:9" x14ac:dyDescent="0.3">
      <c r="A226" s="47" t="s">
        <v>609</v>
      </c>
      <c r="B226" s="47" t="s">
        <v>677</v>
      </c>
      <c r="C226" s="47" t="str">
        <f>_xlfn.IFNA(VLOOKUP($A226,Grundskola!$C:$V,'Överblick (Arbetsområde) '!C$13,FALSE),VLOOKUP($A226,'Gymnasieskola '!$C:$V,'Överblick (Arbetsområde) '!C$13,FALSE))</f>
        <v>Örjanskolan gym</v>
      </c>
      <c r="D226" s="47" t="str">
        <f>_xlfn.IFNA(VLOOKUP($A226,Grundskola!$C:$V,'Överblick (Arbetsområde) '!D$13,FALSE),VLOOKUP($A226,'Gymnasieskola '!$C:$V,'Överblick (Arbetsområde) '!D$13,FALSE))</f>
        <v>Enskild flera enhet</v>
      </c>
      <c r="E226" s="69">
        <f>_xlfn.IFNA(VLOOKUP($A226,Grundskola!$C:$V,'Överblick (Arbetsområde) '!E$13,FALSE),VLOOKUP($A226,'Gymnasieskola '!$C:$V,'Överblick (Arbetsområde) '!E$13,FALSE))</f>
        <v>0</v>
      </c>
      <c r="F226" s="71" t="str">
        <f>_xlfn.IFNA(VLOOKUP($A226,Grundskola!$C:$V,'Överblick (Arbetsområde) '!F$13,FALSE),VLOOKUP($A226,'Gymnasieskola '!$C:$V,'Överblick (Arbetsområde) '!F$13,FALSE))</f>
        <v>Ingen brist</v>
      </c>
      <c r="G226" s="71" t="str">
        <f>_xlfn.IFNA(VLOOKUP($A226,Grundskola!$C:$V,'Överblick (Arbetsområde) '!G$13,FALSE),VLOOKUP($A226,'Gymnasieskola '!$C:$V,'Överblick (Arbetsområde) '!G$13,FALSE))</f>
        <v>Ingen brist</v>
      </c>
      <c r="H226" s="71" t="str">
        <f>_xlfn.IFNA(VLOOKUP($A226,Grundskola!$C:$V,'Överblick (Arbetsområde) '!H$13,FALSE),VLOOKUP($A226,'Gymnasieskola '!$C:$V,'Överblick (Arbetsområde) '!H$13,FALSE))</f>
        <v>Ingen brist</v>
      </c>
      <c r="I226" s="71" t="str">
        <f>_xlfn.IFNA(VLOOKUP($A226,Grundskola!$C:$V,'Överblick (Arbetsområde) '!I$13,FALSE),VLOOKUP($A226,'Gymnasieskola '!$C:$V,'Överblick (Arbetsområde) '!I$13,FALSE))</f>
        <v>Ingen brist</v>
      </c>
    </row>
    <row r="227" spans="1:9" x14ac:dyDescent="0.3">
      <c r="A227" s="47" t="s">
        <v>611</v>
      </c>
      <c r="B227" s="47" t="s">
        <v>677</v>
      </c>
      <c r="C227" s="47" t="str">
        <f>_xlfn.IFNA(VLOOKUP($A227,Grundskola!$C:$V,'Överblick (Arbetsområde) '!C$13,FALSE),VLOOKUP($A227,'Gymnasieskola '!$C:$V,'Överblick (Arbetsområde) '!C$13,FALSE))</f>
        <v>Internationella Gymnasiet</v>
      </c>
      <c r="D227" s="47" t="str">
        <f>_xlfn.IFNA(VLOOKUP($A227,Grundskola!$C:$V,'Överblick (Arbetsområde) '!D$13,FALSE),VLOOKUP($A227,'Gymnasieskola '!$C:$V,'Överblick (Arbetsområde) '!D$13,FALSE))</f>
        <v>Enskild en enhet</v>
      </c>
      <c r="E227" s="69">
        <f>_xlfn.IFNA(VLOOKUP($A227,Grundskola!$C:$V,'Överblick (Arbetsområde) '!E$13,FALSE),VLOOKUP($A227,'Gymnasieskola '!$C:$V,'Överblick (Arbetsområde) '!E$13,FALSE))</f>
        <v>0</v>
      </c>
      <c r="F227" s="71" t="str">
        <f>_xlfn.IFNA(VLOOKUP($A227,Grundskola!$C:$V,'Överblick (Arbetsområde) '!F$13,FALSE),VLOOKUP($A227,'Gymnasieskola '!$C:$V,'Överblick (Arbetsområde) '!F$13,FALSE))</f>
        <v>Ingen brist</v>
      </c>
      <c r="G227" s="71" t="str">
        <f>_xlfn.IFNA(VLOOKUP($A227,Grundskola!$C:$V,'Överblick (Arbetsområde) '!G$13,FALSE),VLOOKUP($A227,'Gymnasieskola '!$C:$V,'Överblick (Arbetsområde) '!G$13,FALSE))</f>
        <v>Ingen brist</v>
      </c>
      <c r="H227" s="71" t="str">
        <f>_xlfn.IFNA(VLOOKUP($A227,Grundskola!$C:$V,'Överblick (Arbetsområde) '!H$13,FALSE),VLOOKUP($A227,'Gymnasieskola '!$C:$V,'Överblick (Arbetsområde) '!H$13,FALSE))</f>
        <v>Ingen brist</v>
      </c>
      <c r="I227" s="71" t="str">
        <f>_xlfn.IFNA(VLOOKUP($A227,Grundskola!$C:$V,'Överblick (Arbetsområde) '!I$13,FALSE),VLOOKUP($A227,'Gymnasieskola '!$C:$V,'Överblick (Arbetsområde) '!I$13,FALSE))</f>
        <v>Ingen brist</v>
      </c>
    </row>
    <row r="228" spans="1:9" x14ac:dyDescent="0.3">
      <c r="A228" s="47" t="s">
        <v>614</v>
      </c>
      <c r="B228" s="47" t="s">
        <v>677</v>
      </c>
      <c r="C228" s="47" t="str">
        <f>_xlfn.IFNA(VLOOKUP($A228,Grundskola!$C:$V,'Överblick (Arbetsområde) '!C$13,FALSE),VLOOKUP($A228,'Gymnasieskola '!$C:$V,'Överblick (Arbetsområde) '!C$13,FALSE))</f>
        <v>Björkö Fria Gymnasium</v>
      </c>
      <c r="D228" s="47" t="str">
        <f>_xlfn.IFNA(VLOOKUP($A228,Grundskola!$C:$V,'Överblick (Arbetsområde) '!D$13,FALSE),VLOOKUP($A228,'Gymnasieskola '!$C:$V,'Överblick (Arbetsområde) '!D$13,FALSE))</f>
        <v>Enskild flera enhet</v>
      </c>
      <c r="E228" s="69">
        <f>_xlfn.IFNA(VLOOKUP($A228,Grundskola!$C:$V,'Överblick (Arbetsområde) '!E$13,FALSE),VLOOKUP($A228,'Gymnasieskola '!$C:$V,'Överblick (Arbetsområde) '!E$13,FALSE))</f>
        <v>1</v>
      </c>
      <c r="F228" s="71" t="str">
        <f>_xlfn.IFNA(VLOOKUP($A228,Grundskola!$C:$V,'Överblick (Arbetsområde) '!F$13,FALSE),VLOOKUP($A228,'Gymnasieskola '!$C:$V,'Överblick (Arbetsområde) '!F$13,FALSE))</f>
        <v>Ingen brist</v>
      </c>
      <c r="G228" s="71" t="str">
        <f>_xlfn.IFNA(VLOOKUP($A228,Grundskola!$C:$V,'Överblick (Arbetsområde) '!G$13,FALSE),VLOOKUP($A228,'Gymnasieskola '!$C:$V,'Överblick (Arbetsområde) '!G$13,FALSE))</f>
        <v>Föreläggande</v>
      </c>
      <c r="H228" s="71" t="str">
        <f>_xlfn.IFNA(VLOOKUP($A228,Grundskola!$C:$V,'Överblick (Arbetsområde) '!H$13,FALSE),VLOOKUP($A228,'Gymnasieskola '!$C:$V,'Överblick (Arbetsområde) '!H$13,FALSE))</f>
        <v>Ingen brist</v>
      </c>
      <c r="I228" s="71" t="str">
        <f>_xlfn.IFNA(VLOOKUP($A228,Grundskola!$C:$V,'Överblick (Arbetsområde) '!I$13,FALSE),VLOOKUP($A228,'Gymnasieskola '!$C:$V,'Överblick (Arbetsområde) '!I$13,FALSE))</f>
        <v>Ingen brist</v>
      </c>
    </row>
    <row r="229" spans="1:9" x14ac:dyDescent="0.3">
      <c r="A229" s="47" t="s">
        <v>616</v>
      </c>
      <c r="B229" s="47" t="s">
        <v>677</v>
      </c>
      <c r="C229" s="47" t="str">
        <f>_xlfn.IFNA(VLOOKUP($A229,Grundskola!$C:$V,'Överblick (Arbetsområde) '!C$13,FALSE),VLOOKUP($A229,'Gymnasieskola '!$C:$V,'Överblick (Arbetsområde) '!C$13,FALSE))</f>
        <v>Film &amp; Musikgymnasiet</v>
      </c>
      <c r="D229" s="47" t="str">
        <f>_xlfn.IFNA(VLOOKUP($A229,Grundskola!$C:$V,'Överblick (Arbetsområde) '!D$13,FALSE),VLOOKUP($A229,'Gymnasieskola '!$C:$V,'Överblick (Arbetsområde) '!D$13,FALSE))</f>
        <v>Enskild en enhet</v>
      </c>
      <c r="E229" s="69">
        <f>_xlfn.IFNA(VLOOKUP($A229,Grundskola!$C:$V,'Överblick (Arbetsområde) '!E$13,FALSE),VLOOKUP($A229,'Gymnasieskola '!$C:$V,'Överblick (Arbetsområde) '!E$13,FALSE))</f>
        <v>0</v>
      </c>
      <c r="F229" s="71" t="str">
        <f>_xlfn.IFNA(VLOOKUP($A229,Grundskola!$C:$V,'Överblick (Arbetsområde) '!F$13,FALSE),VLOOKUP($A229,'Gymnasieskola '!$C:$V,'Överblick (Arbetsområde) '!F$13,FALSE))</f>
        <v>Ingen brist</v>
      </c>
      <c r="G229" s="71" t="str">
        <f>_xlfn.IFNA(VLOOKUP($A229,Grundskola!$C:$V,'Överblick (Arbetsområde) '!G$13,FALSE),VLOOKUP($A229,'Gymnasieskola '!$C:$V,'Överblick (Arbetsområde) '!G$13,FALSE))</f>
        <v>Ingen brist</v>
      </c>
      <c r="H229" s="71" t="str">
        <f>_xlfn.IFNA(VLOOKUP($A229,Grundskola!$C:$V,'Överblick (Arbetsområde) '!H$13,FALSE),VLOOKUP($A229,'Gymnasieskola '!$C:$V,'Överblick (Arbetsområde) '!H$13,FALSE))</f>
        <v>Ingen brist</v>
      </c>
      <c r="I229" s="71" t="str">
        <f>_xlfn.IFNA(VLOOKUP($A229,Grundskola!$C:$V,'Överblick (Arbetsområde) '!I$13,FALSE),VLOOKUP($A229,'Gymnasieskola '!$C:$V,'Överblick (Arbetsområde) '!I$13,FALSE))</f>
        <v>Ingen brist</v>
      </c>
    </row>
    <row r="230" spans="1:9" x14ac:dyDescent="0.3">
      <c r="A230" s="47" t="s">
        <v>619</v>
      </c>
      <c r="B230" s="47" t="s">
        <v>677</v>
      </c>
      <c r="C230" s="47" t="str">
        <f>_xlfn.IFNA(VLOOKUP($A230,Grundskola!$C:$V,'Överblick (Arbetsområde) '!C$13,FALSE),VLOOKUP($A230,'Gymnasieskola '!$C:$V,'Överblick (Arbetsområde) '!C$13,FALSE))</f>
        <v>Bladins gymnasium</v>
      </c>
      <c r="D230" s="47" t="str">
        <f>_xlfn.IFNA(VLOOKUP($A230,Grundskola!$C:$V,'Överblick (Arbetsområde) '!D$13,FALSE),VLOOKUP($A230,'Gymnasieskola '!$C:$V,'Överblick (Arbetsområde) '!D$13,FALSE))</f>
        <v>Enskild flera enhet</v>
      </c>
      <c r="E230" s="69">
        <f>_xlfn.IFNA(VLOOKUP($A230,Grundskola!$C:$V,'Överblick (Arbetsområde) '!E$13,FALSE),VLOOKUP($A230,'Gymnasieskola '!$C:$V,'Överblick (Arbetsområde) '!E$13,FALSE))</f>
        <v>0</v>
      </c>
      <c r="F230" s="71" t="str">
        <f>_xlfn.IFNA(VLOOKUP($A230,Grundskola!$C:$V,'Överblick (Arbetsområde) '!F$13,FALSE),VLOOKUP($A230,'Gymnasieskola '!$C:$V,'Överblick (Arbetsområde) '!F$13,FALSE))</f>
        <v>Ingen brist</v>
      </c>
      <c r="G230" s="71" t="str">
        <f>_xlfn.IFNA(VLOOKUP($A230,Grundskola!$C:$V,'Överblick (Arbetsområde) '!G$13,FALSE),VLOOKUP($A230,'Gymnasieskola '!$C:$V,'Överblick (Arbetsområde) '!G$13,FALSE))</f>
        <v>Ingen brist</v>
      </c>
      <c r="H230" s="71" t="str">
        <f>_xlfn.IFNA(VLOOKUP($A230,Grundskola!$C:$V,'Överblick (Arbetsområde) '!H$13,FALSE),VLOOKUP($A230,'Gymnasieskola '!$C:$V,'Överblick (Arbetsområde) '!H$13,FALSE))</f>
        <v>Ingen brist</v>
      </c>
      <c r="I230" s="71" t="str">
        <f>_xlfn.IFNA(VLOOKUP($A230,Grundskola!$C:$V,'Överblick (Arbetsområde) '!I$13,FALSE),VLOOKUP($A230,'Gymnasieskola '!$C:$V,'Överblick (Arbetsområde) '!I$13,FALSE))</f>
        <v>Ingen brist</v>
      </c>
    </row>
    <row r="231" spans="1:9" x14ac:dyDescent="0.3">
      <c r="A231" s="47" t="s">
        <v>622</v>
      </c>
      <c r="B231" s="47" t="s">
        <v>677</v>
      </c>
      <c r="C231" s="47" t="str">
        <f>_xlfn.IFNA(VLOOKUP($A231,Grundskola!$C:$V,'Överblick (Arbetsområde) '!C$13,FALSE),VLOOKUP($A231,'Gymnasieskola '!$C:$V,'Överblick (Arbetsområde) '!C$13,FALSE))</f>
        <v>Lundsbergs gymnasieskola</v>
      </c>
      <c r="D231" s="47" t="str">
        <f>_xlfn.IFNA(VLOOKUP($A231,Grundskola!$C:$V,'Överblick (Arbetsområde) '!D$13,FALSE),VLOOKUP($A231,'Gymnasieskola '!$C:$V,'Överblick (Arbetsområde) '!D$13,FALSE))</f>
        <v>Enskild flera enhet</v>
      </c>
      <c r="E231" s="69">
        <f>_xlfn.IFNA(VLOOKUP($A231,Grundskola!$C:$V,'Överblick (Arbetsområde) '!E$13,FALSE),VLOOKUP($A231,'Gymnasieskola '!$C:$V,'Överblick (Arbetsområde) '!E$13,FALSE))</f>
        <v>1</v>
      </c>
      <c r="F231" s="71" t="str">
        <f>_xlfn.IFNA(VLOOKUP($A231,Grundskola!$C:$V,'Överblick (Arbetsområde) '!F$13,FALSE),VLOOKUP($A231,'Gymnasieskola '!$C:$V,'Överblick (Arbetsområde) '!F$13,FALSE))</f>
        <v>Ingen brist</v>
      </c>
      <c r="G231" s="71" t="str">
        <f>_xlfn.IFNA(VLOOKUP($A231,Grundskola!$C:$V,'Överblick (Arbetsområde) '!G$13,FALSE),VLOOKUP($A231,'Gymnasieskola '!$C:$V,'Överblick (Arbetsområde) '!G$13,FALSE))</f>
        <v>Ingen brist</v>
      </c>
      <c r="H231" s="71" t="str">
        <f>_xlfn.IFNA(VLOOKUP($A231,Grundskola!$C:$V,'Överblick (Arbetsområde) '!H$13,FALSE),VLOOKUP($A231,'Gymnasieskola '!$C:$V,'Överblick (Arbetsområde) '!H$13,FALSE))</f>
        <v>Anmärkning</v>
      </c>
      <c r="I231" s="71" t="str">
        <f>_xlfn.IFNA(VLOOKUP($A231,Grundskola!$C:$V,'Överblick (Arbetsområde) '!I$13,FALSE),VLOOKUP($A231,'Gymnasieskola '!$C:$V,'Överblick (Arbetsområde) '!I$13,FALSE))</f>
        <v>Ingen brist</v>
      </c>
    </row>
    <row r="232" spans="1:9" x14ac:dyDescent="0.3">
      <c r="A232" s="47" t="s">
        <v>625</v>
      </c>
      <c r="B232" s="47" t="s">
        <v>677</v>
      </c>
      <c r="C232" s="47" t="str">
        <f>_xlfn.IFNA(VLOOKUP($A232,Grundskola!$C:$V,'Överblick (Arbetsområde) '!C$13,FALSE),VLOOKUP($A232,'Gymnasieskola '!$C:$V,'Överblick (Arbetsområde) '!C$13,FALSE))</f>
        <v>Umeå Waldorfskola, gy</v>
      </c>
      <c r="D232" s="47" t="str">
        <f>_xlfn.IFNA(VLOOKUP($A232,Grundskola!$C:$V,'Överblick (Arbetsområde) '!D$13,FALSE),VLOOKUP($A232,'Gymnasieskola '!$C:$V,'Överblick (Arbetsområde) '!D$13,FALSE))</f>
        <v>Enskild flera enhet</v>
      </c>
      <c r="E232" s="69">
        <f>_xlfn.IFNA(VLOOKUP($A232,Grundskola!$C:$V,'Överblick (Arbetsområde) '!E$13,FALSE),VLOOKUP($A232,'Gymnasieskola '!$C:$V,'Överblick (Arbetsområde) '!E$13,FALSE))</f>
        <v>1</v>
      </c>
      <c r="F232" s="71" t="str">
        <f>_xlfn.IFNA(VLOOKUP($A232,Grundskola!$C:$V,'Överblick (Arbetsområde) '!F$13,FALSE),VLOOKUP($A232,'Gymnasieskola '!$C:$V,'Överblick (Arbetsområde) '!F$13,FALSE))</f>
        <v>Ingen brist</v>
      </c>
      <c r="G232" s="71" t="str">
        <f>_xlfn.IFNA(VLOOKUP($A232,Grundskola!$C:$V,'Överblick (Arbetsområde) '!G$13,FALSE),VLOOKUP($A232,'Gymnasieskola '!$C:$V,'Överblick (Arbetsområde) '!G$13,FALSE))</f>
        <v>Ingen brist</v>
      </c>
      <c r="H232" s="71" t="str">
        <f>_xlfn.IFNA(VLOOKUP($A232,Grundskola!$C:$V,'Överblick (Arbetsområde) '!H$13,FALSE),VLOOKUP($A232,'Gymnasieskola '!$C:$V,'Överblick (Arbetsområde) '!H$13,FALSE))</f>
        <v>Anmärkning</v>
      </c>
      <c r="I232" s="71" t="str">
        <f>_xlfn.IFNA(VLOOKUP($A232,Grundskola!$C:$V,'Överblick (Arbetsområde) '!I$13,FALSE),VLOOKUP($A232,'Gymnasieskola '!$C:$V,'Överblick (Arbetsområde) '!I$13,FALSE))</f>
        <v>Ingen brist</v>
      </c>
    </row>
    <row r="233" spans="1:9" x14ac:dyDescent="0.3">
      <c r="A233" s="47" t="s">
        <v>627</v>
      </c>
      <c r="B233" s="47" t="s">
        <v>677</v>
      </c>
      <c r="C233" s="47" t="str">
        <f>_xlfn.IFNA(VLOOKUP($A233,Grundskola!$C:$V,'Överblick (Arbetsområde) '!C$13,FALSE),VLOOKUP($A233,'Gymnasieskola '!$C:$V,'Överblick (Arbetsområde) '!C$13,FALSE))</f>
        <v>Sjölins gymnasium Södermalm</v>
      </c>
      <c r="D233" s="47" t="str">
        <f>_xlfn.IFNA(VLOOKUP($A233,Grundskola!$C:$V,'Överblick (Arbetsområde) '!D$13,FALSE),VLOOKUP($A233,'Gymnasieskola '!$C:$V,'Överblick (Arbetsområde) '!D$13,FALSE))</f>
        <v>Enskild flera enhet</v>
      </c>
      <c r="E233" s="69">
        <f>_xlfn.IFNA(VLOOKUP($A233,Grundskola!$C:$V,'Överblick (Arbetsområde) '!E$13,FALSE),VLOOKUP($A233,'Gymnasieskola '!$C:$V,'Överblick (Arbetsområde) '!E$13,FALSE))</f>
        <v>0</v>
      </c>
      <c r="F233" s="71" t="str">
        <f>_xlfn.IFNA(VLOOKUP($A233,Grundskola!$C:$V,'Överblick (Arbetsområde) '!F$13,FALSE),VLOOKUP($A233,'Gymnasieskola '!$C:$V,'Överblick (Arbetsområde) '!F$13,FALSE))</f>
        <v>Ingen brist</v>
      </c>
      <c r="G233" s="71" t="str">
        <f>_xlfn.IFNA(VLOOKUP($A233,Grundskola!$C:$V,'Överblick (Arbetsområde) '!G$13,FALSE),VLOOKUP($A233,'Gymnasieskola '!$C:$V,'Överblick (Arbetsområde) '!G$13,FALSE))</f>
        <v>Ingen brist</v>
      </c>
      <c r="H233" s="71" t="str">
        <f>_xlfn.IFNA(VLOOKUP($A233,Grundskola!$C:$V,'Överblick (Arbetsområde) '!H$13,FALSE),VLOOKUP($A233,'Gymnasieskola '!$C:$V,'Överblick (Arbetsområde) '!H$13,FALSE))</f>
        <v>Ingen brist</v>
      </c>
      <c r="I233" s="71" t="str">
        <f>_xlfn.IFNA(VLOOKUP($A233,Grundskola!$C:$V,'Överblick (Arbetsområde) '!I$13,FALSE),VLOOKUP($A233,'Gymnasieskola '!$C:$V,'Överblick (Arbetsområde) '!I$13,FALSE))</f>
        <v>Ingen brist</v>
      </c>
    </row>
    <row r="234" spans="1:9" x14ac:dyDescent="0.3">
      <c r="A234" s="47" t="s">
        <v>629</v>
      </c>
      <c r="B234" s="47" t="s">
        <v>677</v>
      </c>
      <c r="C234" s="47" t="str">
        <f>_xlfn.IFNA(VLOOKUP($A234,Grundskola!$C:$V,'Överblick (Arbetsområde) '!C$13,FALSE),VLOOKUP($A234,'Gymnasieskola '!$C:$V,'Överblick (Arbetsområde) '!C$13,FALSE))</f>
        <v>Sjölins Gymnasium Göteborg</v>
      </c>
      <c r="D234" s="47" t="str">
        <f>_xlfn.IFNA(VLOOKUP($A234,Grundskola!$C:$V,'Överblick (Arbetsområde) '!D$13,FALSE),VLOOKUP($A234,'Gymnasieskola '!$C:$V,'Överblick (Arbetsområde) '!D$13,FALSE))</f>
        <v>Enskild flera enhet</v>
      </c>
      <c r="E234" s="69">
        <f>_xlfn.IFNA(VLOOKUP($A234,Grundskola!$C:$V,'Överblick (Arbetsområde) '!E$13,FALSE),VLOOKUP($A234,'Gymnasieskola '!$C:$V,'Överblick (Arbetsområde) '!E$13,FALSE))</f>
        <v>1</v>
      </c>
      <c r="F234" s="71" t="str">
        <f>_xlfn.IFNA(VLOOKUP($A234,Grundskola!$C:$V,'Överblick (Arbetsområde) '!F$13,FALSE),VLOOKUP($A234,'Gymnasieskola '!$C:$V,'Överblick (Arbetsområde) '!F$13,FALSE))</f>
        <v>Ingen brist</v>
      </c>
      <c r="G234" s="71" t="str">
        <f>_xlfn.IFNA(VLOOKUP($A234,Grundskola!$C:$V,'Överblick (Arbetsområde) '!G$13,FALSE),VLOOKUP($A234,'Gymnasieskola '!$C:$V,'Överblick (Arbetsområde) '!G$13,FALSE))</f>
        <v>Anmärkning</v>
      </c>
      <c r="H234" s="71" t="str">
        <f>_xlfn.IFNA(VLOOKUP($A234,Grundskola!$C:$V,'Överblick (Arbetsområde) '!H$13,FALSE),VLOOKUP($A234,'Gymnasieskola '!$C:$V,'Överblick (Arbetsområde) '!H$13,FALSE))</f>
        <v>Ingen brist</v>
      </c>
      <c r="I234" s="71" t="str">
        <f>_xlfn.IFNA(VLOOKUP($A234,Grundskola!$C:$V,'Överblick (Arbetsområde) '!I$13,FALSE),VLOOKUP($A234,'Gymnasieskola '!$C:$V,'Överblick (Arbetsområde) '!I$13,FALSE))</f>
        <v>Ingen brist</v>
      </c>
    </row>
    <row r="235" spans="1:9" x14ac:dyDescent="0.3">
      <c r="A235" s="47" t="s">
        <v>631</v>
      </c>
      <c r="B235" s="47" t="s">
        <v>677</v>
      </c>
      <c r="C235" s="47" t="str">
        <f>_xlfn.IFNA(VLOOKUP($A235,Grundskola!$C:$V,'Överblick (Arbetsområde) '!C$13,FALSE),VLOOKUP($A235,'Gymnasieskola '!$C:$V,'Överblick (Arbetsområde) '!C$13,FALSE))</f>
        <v>Volvogymnasiet Skövde</v>
      </c>
      <c r="D235" s="47" t="str">
        <f>_xlfn.IFNA(VLOOKUP($A235,Grundskola!$C:$V,'Överblick (Arbetsområde) '!D$13,FALSE),VLOOKUP($A235,'Gymnasieskola '!$C:$V,'Överblick (Arbetsområde) '!D$13,FALSE))</f>
        <v>Enskild en enhet</v>
      </c>
      <c r="E235" s="69">
        <f>_xlfn.IFNA(VLOOKUP($A235,Grundskola!$C:$V,'Överblick (Arbetsområde) '!E$13,FALSE),VLOOKUP($A235,'Gymnasieskola '!$C:$V,'Överblick (Arbetsområde) '!E$13,FALSE))</f>
        <v>0</v>
      </c>
      <c r="F235" s="71" t="str">
        <f>_xlfn.IFNA(VLOOKUP($A235,Grundskola!$C:$V,'Överblick (Arbetsområde) '!F$13,FALSE),VLOOKUP($A235,'Gymnasieskola '!$C:$V,'Överblick (Arbetsområde) '!F$13,FALSE))</f>
        <v>Ingen brist</v>
      </c>
      <c r="G235" s="71" t="str">
        <f>_xlfn.IFNA(VLOOKUP($A235,Grundskola!$C:$V,'Överblick (Arbetsområde) '!G$13,FALSE),VLOOKUP($A235,'Gymnasieskola '!$C:$V,'Överblick (Arbetsområde) '!G$13,FALSE))</f>
        <v>Ingen brist</v>
      </c>
      <c r="H235" s="71" t="str">
        <f>_xlfn.IFNA(VLOOKUP($A235,Grundskola!$C:$V,'Överblick (Arbetsområde) '!H$13,FALSE),VLOOKUP($A235,'Gymnasieskola '!$C:$V,'Överblick (Arbetsområde) '!H$13,FALSE))</f>
        <v>Ingen brist</v>
      </c>
      <c r="I235" s="71" t="str">
        <f>_xlfn.IFNA(VLOOKUP($A235,Grundskola!$C:$V,'Överblick (Arbetsområde) '!I$13,FALSE),VLOOKUP($A235,'Gymnasieskola '!$C:$V,'Överblick (Arbetsområde) '!I$13,FALSE))</f>
        <v>Ingen brist</v>
      </c>
    </row>
    <row r="236" spans="1:9" x14ac:dyDescent="0.3">
      <c r="A236" s="47" t="s">
        <v>633</v>
      </c>
      <c r="B236" s="47" t="s">
        <v>677</v>
      </c>
      <c r="C236" s="47" t="str">
        <f>_xlfn.IFNA(VLOOKUP($A236,Grundskola!$C:$V,'Överblick (Arbetsområde) '!C$13,FALSE),VLOOKUP($A236,'Gymnasieskola '!$C:$V,'Överblick (Arbetsområde) '!C$13,FALSE))</f>
        <v>Minervagymnasium</v>
      </c>
      <c r="D236" s="47" t="str">
        <f>_xlfn.IFNA(VLOOKUP($A236,Grundskola!$C:$V,'Överblick (Arbetsområde) '!D$13,FALSE),VLOOKUP($A236,'Gymnasieskola '!$C:$V,'Överblick (Arbetsområde) '!D$13,FALSE))</f>
        <v>Enskild flera enhet</v>
      </c>
      <c r="E236" s="69">
        <f>_xlfn.IFNA(VLOOKUP($A236,Grundskola!$C:$V,'Överblick (Arbetsområde) '!E$13,FALSE),VLOOKUP($A236,'Gymnasieskola '!$C:$V,'Överblick (Arbetsområde) '!E$13,FALSE))</f>
        <v>1</v>
      </c>
      <c r="F236" s="71" t="str">
        <f>_xlfn.IFNA(VLOOKUP($A236,Grundskola!$C:$V,'Överblick (Arbetsområde) '!F$13,FALSE),VLOOKUP($A236,'Gymnasieskola '!$C:$V,'Överblick (Arbetsområde) '!F$13,FALSE))</f>
        <v>Ingen brist</v>
      </c>
      <c r="G236" s="71" t="str">
        <f>_xlfn.IFNA(VLOOKUP($A236,Grundskola!$C:$V,'Överblick (Arbetsområde) '!G$13,FALSE),VLOOKUP($A236,'Gymnasieskola '!$C:$V,'Överblick (Arbetsområde) '!G$13,FALSE))</f>
        <v>Ingen brist</v>
      </c>
      <c r="H236" s="71" t="str">
        <f>_xlfn.IFNA(VLOOKUP($A236,Grundskola!$C:$V,'Överblick (Arbetsområde) '!H$13,FALSE),VLOOKUP($A236,'Gymnasieskola '!$C:$V,'Överblick (Arbetsområde) '!H$13,FALSE))</f>
        <v>Föreläggande</v>
      </c>
      <c r="I236" s="71" t="str">
        <f>_xlfn.IFNA(VLOOKUP($A236,Grundskola!$C:$V,'Överblick (Arbetsområde) '!I$13,FALSE),VLOOKUP($A236,'Gymnasieskola '!$C:$V,'Överblick (Arbetsområde) '!I$13,FALSE))</f>
        <v>Ingen brist</v>
      </c>
    </row>
    <row r="237" spans="1:9" x14ac:dyDescent="0.3">
      <c r="A237" s="47" t="s">
        <v>635</v>
      </c>
      <c r="B237" s="47" t="s">
        <v>677</v>
      </c>
      <c r="C237" s="47" t="str">
        <f>_xlfn.IFNA(VLOOKUP($A237,Grundskola!$C:$V,'Överblick (Arbetsområde) '!C$13,FALSE),VLOOKUP($A237,'Gymnasieskola '!$C:$V,'Överblick (Arbetsområde) '!C$13,FALSE))</f>
        <v>Umeå Internationella Gymnasium</v>
      </c>
      <c r="D237" s="47" t="str">
        <f>_xlfn.IFNA(VLOOKUP($A237,Grundskola!$C:$V,'Överblick (Arbetsområde) '!D$13,FALSE),VLOOKUP($A237,'Gymnasieskola '!$C:$V,'Överblick (Arbetsområde) '!D$13,FALSE))</f>
        <v>Enskild en enhet</v>
      </c>
      <c r="E237" s="69">
        <f>_xlfn.IFNA(VLOOKUP($A237,Grundskola!$C:$V,'Överblick (Arbetsområde) '!E$13,FALSE),VLOOKUP($A237,'Gymnasieskola '!$C:$V,'Överblick (Arbetsområde) '!E$13,FALSE))</f>
        <v>1</v>
      </c>
      <c r="F237" s="71" t="str">
        <f>_xlfn.IFNA(VLOOKUP($A237,Grundskola!$C:$V,'Överblick (Arbetsområde) '!F$13,FALSE),VLOOKUP($A237,'Gymnasieskola '!$C:$V,'Överblick (Arbetsområde) '!F$13,FALSE))</f>
        <v>Ingen brist</v>
      </c>
      <c r="G237" s="71" t="str">
        <f>_xlfn.IFNA(VLOOKUP($A237,Grundskola!$C:$V,'Överblick (Arbetsområde) '!G$13,FALSE),VLOOKUP($A237,'Gymnasieskola '!$C:$V,'Överblick (Arbetsområde) '!G$13,FALSE))</f>
        <v>Ingen brist</v>
      </c>
      <c r="H237" s="71" t="str">
        <f>_xlfn.IFNA(VLOOKUP($A237,Grundskola!$C:$V,'Överblick (Arbetsområde) '!H$13,FALSE),VLOOKUP($A237,'Gymnasieskola '!$C:$V,'Överblick (Arbetsområde) '!H$13,FALSE))</f>
        <v>Anmärkning</v>
      </c>
      <c r="I237" s="71" t="str">
        <f>_xlfn.IFNA(VLOOKUP($A237,Grundskola!$C:$V,'Överblick (Arbetsområde) '!I$13,FALSE),VLOOKUP($A237,'Gymnasieskola '!$C:$V,'Överblick (Arbetsområde) '!I$13,FALSE))</f>
        <v>Ingen brist</v>
      </c>
    </row>
    <row r="238" spans="1:9" x14ac:dyDescent="0.3">
      <c r="A238" s="47" t="s">
        <v>638</v>
      </c>
      <c r="B238" s="47" t="s">
        <v>677</v>
      </c>
      <c r="C238" s="47" t="str">
        <f>_xlfn.IFNA(VLOOKUP($A238,Grundskola!$C:$V,'Överblick (Arbetsområde) '!C$13,FALSE),VLOOKUP($A238,'Gymnasieskola '!$C:$V,'Överblick (Arbetsområde) '!C$13,FALSE))</f>
        <v>Kungsgymnasiet</v>
      </c>
      <c r="D238" s="47" t="str">
        <f>_xlfn.IFNA(VLOOKUP($A238,Grundskola!$C:$V,'Överblick (Arbetsområde) '!D$13,FALSE),VLOOKUP($A238,'Gymnasieskola '!$C:$V,'Överblick (Arbetsområde) '!D$13,FALSE))</f>
        <v>Enskild flera enhet</v>
      </c>
      <c r="E238" s="69">
        <f>_xlfn.IFNA(VLOOKUP($A238,Grundskola!$C:$V,'Överblick (Arbetsområde) '!E$13,FALSE),VLOOKUP($A238,'Gymnasieskola '!$C:$V,'Överblick (Arbetsområde) '!E$13,FALSE))</f>
        <v>0</v>
      </c>
      <c r="F238" s="71" t="str">
        <f>_xlfn.IFNA(VLOOKUP($A238,Grundskola!$C:$V,'Överblick (Arbetsområde) '!F$13,FALSE),VLOOKUP($A238,'Gymnasieskola '!$C:$V,'Överblick (Arbetsområde) '!F$13,FALSE))</f>
        <v>Ingen brist</v>
      </c>
      <c r="G238" s="71" t="str">
        <f>_xlfn.IFNA(VLOOKUP($A238,Grundskola!$C:$V,'Överblick (Arbetsområde) '!G$13,FALSE),VLOOKUP($A238,'Gymnasieskola '!$C:$V,'Överblick (Arbetsområde) '!G$13,FALSE))</f>
        <v>Ingen brist</v>
      </c>
      <c r="H238" s="71" t="str">
        <f>_xlfn.IFNA(VLOOKUP($A238,Grundskola!$C:$V,'Överblick (Arbetsområde) '!H$13,FALSE),VLOOKUP($A238,'Gymnasieskola '!$C:$V,'Överblick (Arbetsområde) '!H$13,FALSE))</f>
        <v>Ingen brist</v>
      </c>
      <c r="I238" s="71" t="str">
        <f>_xlfn.IFNA(VLOOKUP($A238,Grundskola!$C:$V,'Överblick (Arbetsområde) '!I$13,FALSE),VLOOKUP($A238,'Gymnasieskola '!$C:$V,'Överblick (Arbetsområde) '!I$13,FALSE))</f>
        <v>Ingen brist</v>
      </c>
    </row>
    <row r="239" spans="1:9" x14ac:dyDescent="0.3">
      <c r="A239" s="47" t="s">
        <v>640</v>
      </c>
      <c r="B239" s="47" t="s">
        <v>677</v>
      </c>
      <c r="C239" s="47" t="str">
        <f>_xlfn.IFNA(VLOOKUP($A239,Grundskola!$C:$V,'Överblick (Arbetsområde) '!C$13,FALSE),VLOOKUP($A239,'Gymnasieskola '!$C:$V,'Överblick (Arbetsområde) '!C$13,FALSE))</f>
        <v>Sjölins gymnasium Nacka</v>
      </c>
      <c r="D239" s="47" t="str">
        <f>_xlfn.IFNA(VLOOKUP($A239,Grundskola!$C:$V,'Överblick (Arbetsområde) '!D$13,FALSE),VLOOKUP($A239,'Gymnasieskola '!$C:$V,'Överblick (Arbetsområde) '!D$13,FALSE))</f>
        <v>Enskild flera enhet</v>
      </c>
      <c r="E239" s="69">
        <f>_xlfn.IFNA(VLOOKUP($A239,Grundskola!$C:$V,'Överblick (Arbetsområde) '!E$13,FALSE),VLOOKUP($A239,'Gymnasieskola '!$C:$V,'Överblick (Arbetsområde) '!E$13,FALSE))</f>
        <v>0</v>
      </c>
      <c r="F239" s="71" t="str">
        <f>_xlfn.IFNA(VLOOKUP($A239,Grundskola!$C:$V,'Överblick (Arbetsområde) '!F$13,FALSE),VLOOKUP($A239,'Gymnasieskola '!$C:$V,'Överblick (Arbetsområde) '!F$13,FALSE))</f>
        <v>Ingen brist</v>
      </c>
      <c r="G239" s="71" t="str">
        <f>_xlfn.IFNA(VLOOKUP($A239,Grundskola!$C:$V,'Överblick (Arbetsområde) '!G$13,FALSE),VLOOKUP($A239,'Gymnasieskola '!$C:$V,'Överblick (Arbetsområde) '!G$13,FALSE))</f>
        <v>Ingen brist</v>
      </c>
      <c r="H239" s="71" t="str">
        <f>_xlfn.IFNA(VLOOKUP($A239,Grundskola!$C:$V,'Överblick (Arbetsområde) '!H$13,FALSE),VLOOKUP($A239,'Gymnasieskola '!$C:$V,'Överblick (Arbetsområde) '!H$13,FALSE))</f>
        <v>Ingen brist</v>
      </c>
      <c r="I239" s="71" t="str">
        <f>_xlfn.IFNA(VLOOKUP($A239,Grundskola!$C:$V,'Överblick (Arbetsområde) '!I$13,FALSE),VLOOKUP($A239,'Gymnasieskola '!$C:$V,'Överblick (Arbetsområde) '!I$13,FALSE))</f>
        <v>Ingen brist</v>
      </c>
    </row>
    <row r="240" spans="1:9" x14ac:dyDescent="0.3">
      <c r="A240" s="47" t="s">
        <v>643</v>
      </c>
      <c r="B240" s="47" t="s">
        <v>677</v>
      </c>
      <c r="C240" s="47" t="str">
        <f>_xlfn.IFNA(VLOOKUP($A240,Grundskola!$C:$V,'Överblick (Arbetsområde) '!C$13,FALSE),VLOOKUP($A240,'Gymnasieskola '!$C:$V,'Överblick (Arbetsområde) '!C$13,FALSE))</f>
        <v>Bryggeriets Gymnasium</v>
      </c>
      <c r="D240" s="47" t="str">
        <f>_xlfn.IFNA(VLOOKUP($A240,Grundskola!$C:$V,'Överblick (Arbetsområde) '!D$13,FALSE),VLOOKUP($A240,'Gymnasieskola '!$C:$V,'Överblick (Arbetsområde) '!D$13,FALSE))</f>
        <v>Enskild en enhet</v>
      </c>
      <c r="E240" s="69">
        <f>_xlfn.IFNA(VLOOKUP($A240,Grundskola!$C:$V,'Överblick (Arbetsområde) '!E$13,FALSE),VLOOKUP($A240,'Gymnasieskola '!$C:$V,'Överblick (Arbetsområde) '!E$13,FALSE))</f>
        <v>0</v>
      </c>
      <c r="F240" s="71" t="str">
        <f>_xlfn.IFNA(VLOOKUP($A240,Grundskola!$C:$V,'Överblick (Arbetsområde) '!F$13,FALSE),VLOOKUP($A240,'Gymnasieskola '!$C:$V,'Överblick (Arbetsområde) '!F$13,FALSE))</f>
        <v>Ingen brist</v>
      </c>
      <c r="G240" s="71" t="str">
        <f>_xlfn.IFNA(VLOOKUP($A240,Grundskola!$C:$V,'Överblick (Arbetsområde) '!G$13,FALSE),VLOOKUP($A240,'Gymnasieskola '!$C:$V,'Överblick (Arbetsområde) '!G$13,FALSE))</f>
        <v>Ingen brist</v>
      </c>
      <c r="H240" s="71" t="str">
        <f>_xlfn.IFNA(VLOOKUP($A240,Grundskola!$C:$V,'Överblick (Arbetsområde) '!H$13,FALSE),VLOOKUP($A240,'Gymnasieskola '!$C:$V,'Överblick (Arbetsområde) '!H$13,FALSE))</f>
        <v>Ingen brist</v>
      </c>
      <c r="I240" s="71" t="str">
        <f>_xlfn.IFNA(VLOOKUP($A240,Grundskola!$C:$V,'Överblick (Arbetsområde) '!I$13,FALSE),VLOOKUP($A240,'Gymnasieskola '!$C:$V,'Överblick (Arbetsområde) '!I$13,FALSE))</f>
        <v>Ingen brist</v>
      </c>
    </row>
    <row r="241" spans="1:9" x14ac:dyDescent="0.3">
      <c r="A241" s="47" t="s">
        <v>645</v>
      </c>
      <c r="B241" s="47" t="s">
        <v>677</v>
      </c>
      <c r="C241" s="47" t="str">
        <f>_xlfn.IFNA(VLOOKUP($A241,Grundskola!$C:$V,'Överblick (Arbetsområde) '!C$13,FALSE),VLOOKUP($A241,'Gymnasieskola '!$C:$V,'Överblick (Arbetsområde) '!C$13,FALSE))</f>
        <v>Europaskolan Strängnäs</v>
      </c>
      <c r="D241" s="47" t="str">
        <f>_xlfn.IFNA(VLOOKUP($A241,Grundskola!$C:$V,'Överblick (Arbetsområde) '!D$13,FALSE),VLOOKUP($A241,'Gymnasieskola '!$C:$V,'Överblick (Arbetsområde) '!D$13,FALSE))</f>
        <v>Enskild en enhet</v>
      </c>
      <c r="E241" s="69">
        <f>_xlfn.IFNA(VLOOKUP($A241,Grundskola!$C:$V,'Överblick (Arbetsområde) '!E$13,FALSE),VLOOKUP($A241,'Gymnasieskola '!$C:$V,'Överblick (Arbetsområde) '!E$13,FALSE))</f>
        <v>0</v>
      </c>
      <c r="F241" s="71" t="str">
        <f>_xlfn.IFNA(VLOOKUP($A241,Grundskola!$C:$V,'Överblick (Arbetsområde) '!F$13,FALSE),VLOOKUP($A241,'Gymnasieskola '!$C:$V,'Överblick (Arbetsområde) '!F$13,FALSE))</f>
        <v>Ingen brist</v>
      </c>
      <c r="G241" s="71" t="str">
        <f>_xlfn.IFNA(VLOOKUP($A241,Grundskola!$C:$V,'Överblick (Arbetsområde) '!G$13,FALSE),VLOOKUP($A241,'Gymnasieskola '!$C:$V,'Överblick (Arbetsområde) '!G$13,FALSE))</f>
        <v>Ingen brist</v>
      </c>
      <c r="H241" s="71" t="str">
        <f>_xlfn.IFNA(VLOOKUP($A241,Grundskola!$C:$V,'Överblick (Arbetsområde) '!H$13,FALSE),VLOOKUP($A241,'Gymnasieskola '!$C:$V,'Överblick (Arbetsområde) '!H$13,FALSE))</f>
        <v>Ingen brist</v>
      </c>
      <c r="I241" s="71" t="str">
        <f>_xlfn.IFNA(VLOOKUP($A241,Grundskola!$C:$V,'Överblick (Arbetsområde) '!I$13,FALSE),VLOOKUP($A241,'Gymnasieskola '!$C:$V,'Överblick (Arbetsområde) '!I$13,FALSE))</f>
        <v>Ingen brist</v>
      </c>
    </row>
    <row r="242" spans="1:9" x14ac:dyDescent="0.3">
      <c r="A242" s="47" t="s">
        <v>647</v>
      </c>
      <c r="B242" s="47" t="s">
        <v>677</v>
      </c>
      <c r="C242" s="47" t="str">
        <f>_xlfn.IFNA(VLOOKUP($A242,Grundskola!$C:$V,'Överblick (Arbetsområde) '!C$13,FALSE),VLOOKUP($A242,'Gymnasieskola '!$C:$V,'Överblick (Arbetsområde) '!C$13,FALSE))</f>
        <v>Fria Läroverken Karlstad</v>
      </c>
      <c r="D242" s="47" t="str">
        <f>_xlfn.IFNA(VLOOKUP($A242,Grundskola!$C:$V,'Överblick (Arbetsområde) '!D$13,FALSE),VLOOKUP($A242,'Gymnasieskola '!$C:$V,'Överblick (Arbetsområde) '!D$13,FALSE))</f>
        <v>Enskild flera enhet</v>
      </c>
      <c r="E242" s="69">
        <f>_xlfn.IFNA(VLOOKUP($A242,Grundskola!$C:$V,'Överblick (Arbetsområde) '!E$13,FALSE),VLOOKUP($A242,'Gymnasieskola '!$C:$V,'Överblick (Arbetsområde) '!E$13,FALSE))</f>
        <v>0</v>
      </c>
      <c r="F242" s="71" t="str">
        <f>_xlfn.IFNA(VLOOKUP($A242,Grundskola!$C:$V,'Överblick (Arbetsområde) '!F$13,FALSE),VLOOKUP($A242,'Gymnasieskola '!$C:$V,'Överblick (Arbetsområde) '!F$13,FALSE))</f>
        <v>Ingen brist</v>
      </c>
      <c r="G242" s="71" t="str">
        <f>_xlfn.IFNA(VLOOKUP($A242,Grundskola!$C:$V,'Överblick (Arbetsområde) '!G$13,FALSE),VLOOKUP($A242,'Gymnasieskola '!$C:$V,'Överblick (Arbetsområde) '!G$13,FALSE))</f>
        <v>Ingen brist</v>
      </c>
      <c r="H242" s="71" t="str">
        <f>_xlfn.IFNA(VLOOKUP($A242,Grundskola!$C:$V,'Överblick (Arbetsområde) '!H$13,FALSE),VLOOKUP($A242,'Gymnasieskola '!$C:$V,'Överblick (Arbetsområde) '!H$13,FALSE))</f>
        <v>Ingen brist</v>
      </c>
      <c r="I242" s="71" t="str">
        <f>_xlfn.IFNA(VLOOKUP($A242,Grundskola!$C:$V,'Överblick (Arbetsområde) '!I$13,FALSE),VLOOKUP($A242,'Gymnasieskola '!$C:$V,'Överblick (Arbetsområde) '!I$13,FALSE))</f>
        <v>Ingen brist</v>
      </c>
    </row>
    <row r="243" spans="1:9" x14ac:dyDescent="0.3">
      <c r="A243" s="47" t="s">
        <v>650</v>
      </c>
      <c r="B243" s="47" t="s">
        <v>677</v>
      </c>
      <c r="C243" s="47" t="str">
        <f>_xlfn.IFNA(VLOOKUP($A243,Grundskola!$C:$V,'Överblick (Arbetsområde) '!C$13,FALSE),VLOOKUP($A243,'Gymnasieskola '!$C:$V,'Överblick (Arbetsområde) '!C$13,FALSE))</f>
        <v>Lunds Dans- o Musikalgymnasium</v>
      </c>
      <c r="D243" s="47" t="str">
        <f>_xlfn.IFNA(VLOOKUP($A243,Grundskola!$C:$V,'Överblick (Arbetsområde) '!D$13,FALSE),VLOOKUP($A243,'Gymnasieskola '!$C:$V,'Överblick (Arbetsområde) '!D$13,FALSE))</f>
        <v>Enskild en enhet</v>
      </c>
      <c r="E243" s="69">
        <f>_xlfn.IFNA(VLOOKUP($A243,Grundskola!$C:$V,'Överblick (Arbetsområde) '!E$13,FALSE),VLOOKUP($A243,'Gymnasieskola '!$C:$V,'Överblick (Arbetsområde) '!E$13,FALSE))</f>
        <v>0</v>
      </c>
      <c r="F243" s="71" t="str">
        <f>_xlfn.IFNA(VLOOKUP($A243,Grundskola!$C:$V,'Överblick (Arbetsområde) '!F$13,FALSE),VLOOKUP($A243,'Gymnasieskola '!$C:$V,'Överblick (Arbetsområde) '!F$13,FALSE))</f>
        <v>Ingen brist</v>
      </c>
      <c r="G243" s="71" t="str">
        <f>_xlfn.IFNA(VLOOKUP($A243,Grundskola!$C:$V,'Överblick (Arbetsområde) '!G$13,FALSE),VLOOKUP($A243,'Gymnasieskola '!$C:$V,'Överblick (Arbetsområde) '!G$13,FALSE))</f>
        <v>Ingen brist</v>
      </c>
      <c r="H243" s="71" t="str">
        <f>_xlfn.IFNA(VLOOKUP($A243,Grundskola!$C:$V,'Överblick (Arbetsområde) '!H$13,FALSE),VLOOKUP($A243,'Gymnasieskola '!$C:$V,'Överblick (Arbetsområde) '!H$13,FALSE))</f>
        <v>Ingen brist</v>
      </c>
      <c r="I243" s="71" t="str">
        <f>_xlfn.IFNA(VLOOKUP($A243,Grundskola!$C:$V,'Överblick (Arbetsområde) '!I$13,FALSE),VLOOKUP($A243,'Gymnasieskola '!$C:$V,'Överblick (Arbetsområde) '!I$13,FALSE))</f>
        <v>Ingen brist</v>
      </c>
    </row>
    <row r="244" spans="1:9" x14ac:dyDescent="0.3">
      <c r="A244" s="47" t="s">
        <v>652</v>
      </c>
      <c r="B244" s="47" t="s">
        <v>677</v>
      </c>
      <c r="C244" s="47" t="str">
        <f>_xlfn.IFNA(VLOOKUP($A244,Grundskola!$C:$V,'Överblick (Arbetsområde) '!C$13,FALSE),VLOOKUP($A244,'Gymnasieskola '!$C:$V,'Överblick (Arbetsområde) '!C$13,FALSE))</f>
        <v>Einar Hansengymnasiet</v>
      </c>
      <c r="D244" s="47" t="str">
        <f>_xlfn.IFNA(VLOOKUP($A244,Grundskola!$C:$V,'Överblick (Arbetsområde) '!D$13,FALSE),VLOOKUP($A244,'Gymnasieskola '!$C:$V,'Överblick (Arbetsområde) '!D$13,FALSE))</f>
        <v>Enskild flera enhet</v>
      </c>
      <c r="E244" s="69">
        <f>_xlfn.IFNA(VLOOKUP($A244,Grundskola!$C:$V,'Överblick (Arbetsområde) '!E$13,FALSE),VLOOKUP($A244,'Gymnasieskola '!$C:$V,'Överblick (Arbetsområde) '!E$13,FALSE))</f>
        <v>0</v>
      </c>
      <c r="F244" s="71" t="str">
        <f>_xlfn.IFNA(VLOOKUP($A244,Grundskola!$C:$V,'Överblick (Arbetsområde) '!F$13,FALSE),VLOOKUP($A244,'Gymnasieskola '!$C:$V,'Överblick (Arbetsområde) '!F$13,FALSE))</f>
        <v>Ingen brist</v>
      </c>
      <c r="G244" s="71" t="str">
        <f>_xlfn.IFNA(VLOOKUP($A244,Grundskola!$C:$V,'Överblick (Arbetsområde) '!G$13,FALSE),VLOOKUP($A244,'Gymnasieskola '!$C:$V,'Överblick (Arbetsområde) '!G$13,FALSE))</f>
        <v>Ingen brist</v>
      </c>
      <c r="H244" s="71" t="str">
        <f>_xlfn.IFNA(VLOOKUP($A244,Grundskola!$C:$V,'Överblick (Arbetsområde) '!H$13,FALSE),VLOOKUP($A244,'Gymnasieskola '!$C:$V,'Överblick (Arbetsområde) '!H$13,FALSE))</f>
        <v>Ingen brist</v>
      </c>
      <c r="I244" s="71" t="str">
        <f>_xlfn.IFNA(VLOOKUP($A244,Grundskola!$C:$V,'Överblick (Arbetsområde) '!I$13,FALSE),VLOOKUP($A244,'Gymnasieskola '!$C:$V,'Överblick (Arbetsområde) '!I$13,FALSE))</f>
        <v>Ingen brist</v>
      </c>
    </row>
    <row r="245" spans="1:9" x14ac:dyDescent="0.3">
      <c r="A245" s="47" t="s">
        <v>654</v>
      </c>
      <c r="B245" s="47" t="s">
        <v>677</v>
      </c>
      <c r="C245" s="47" t="str">
        <f>_xlfn.IFNA(VLOOKUP($A245,Grundskola!$C:$V,'Överblick (Arbetsområde) '!C$13,FALSE),VLOOKUP($A245,'Gymnasieskola '!$C:$V,'Överblick (Arbetsområde) '!C$13,FALSE))</f>
        <v>Johannes Hedberggymnasiet</v>
      </c>
      <c r="D245" s="47" t="str">
        <f>_xlfn.IFNA(VLOOKUP($A245,Grundskola!$C:$V,'Överblick (Arbetsområde) '!D$13,FALSE),VLOOKUP($A245,'Gymnasieskola '!$C:$V,'Överblick (Arbetsområde) '!D$13,FALSE))</f>
        <v>Enskild flera enhet</v>
      </c>
      <c r="E245" s="69">
        <f>_xlfn.IFNA(VLOOKUP($A245,Grundskola!$C:$V,'Överblick (Arbetsområde) '!E$13,FALSE),VLOOKUP($A245,'Gymnasieskola '!$C:$V,'Överblick (Arbetsområde) '!E$13,FALSE))</f>
        <v>0</v>
      </c>
      <c r="F245" s="71" t="str">
        <f>_xlfn.IFNA(VLOOKUP($A245,Grundskola!$C:$V,'Överblick (Arbetsområde) '!F$13,FALSE),VLOOKUP($A245,'Gymnasieskola '!$C:$V,'Överblick (Arbetsområde) '!F$13,FALSE))</f>
        <v>Ingen brist</v>
      </c>
      <c r="G245" s="71" t="str">
        <f>_xlfn.IFNA(VLOOKUP($A245,Grundskola!$C:$V,'Överblick (Arbetsområde) '!G$13,FALSE),VLOOKUP($A245,'Gymnasieskola '!$C:$V,'Överblick (Arbetsområde) '!G$13,FALSE))</f>
        <v>Ingen brist</v>
      </c>
      <c r="H245" s="71" t="str">
        <f>_xlfn.IFNA(VLOOKUP($A245,Grundskola!$C:$V,'Överblick (Arbetsområde) '!H$13,FALSE),VLOOKUP($A245,'Gymnasieskola '!$C:$V,'Överblick (Arbetsområde) '!H$13,FALSE))</f>
        <v>Ingen brist</v>
      </c>
      <c r="I245" s="71" t="str">
        <f>_xlfn.IFNA(VLOOKUP($A245,Grundskola!$C:$V,'Överblick (Arbetsområde) '!I$13,FALSE),VLOOKUP($A245,'Gymnasieskola '!$C:$V,'Överblick (Arbetsområde) '!I$13,FALSE))</f>
        <v>Ingen brist</v>
      </c>
    </row>
    <row r="246" spans="1:9" x14ac:dyDescent="0.3">
      <c r="A246" s="47" t="s">
        <v>656</v>
      </c>
      <c r="B246" s="47" t="s">
        <v>677</v>
      </c>
      <c r="C246" s="47" t="str">
        <f>_xlfn.IFNA(VLOOKUP($A246,Grundskola!$C:$V,'Överblick (Arbetsområde) '!C$13,FALSE),VLOOKUP($A246,'Gymnasieskola '!$C:$V,'Överblick (Arbetsområde) '!C$13,FALSE))</f>
        <v>Hagströmska gymnasiet Linköping</v>
      </c>
      <c r="D246" s="47" t="str">
        <f>_xlfn.IFNA(VLOOKUP($A246,Grundskola!$C:$V,'Överblick (Arbetsområde) '!D$13,FALSE),VLOOKUP($A246,'Gymnasieskola '!$C:$V,'Överblick (Arbetsområde) '!D$13,FALSE))</f>
        <v>Enskild flera enhet</v>
      </c>
      <c r="E246" s="69">
        <f>_xlfn.IFNA(VLOOKUP($A246,Grundskola!$C:$V,'Överblick (Arbetsområde) '!E$13,FALSE),VLOOKUP($A246,'Gymnasieskola '!$C:$V,'Överblick (Arbetsområde) '!E$13,FALSE))</f>
        <v>0</v>
      </c>
      <c r="F246" s="71" t="str">
        <f>_xlfn.IFNA(VLOOKUP($A246,Grundskola!$C:$V,'Överblick (Arbetsområde) '!F$13,FALSE),VLOOKUP($A246,'Gymnasieskola '!$C:$V,'Överblick (Arbetsområde) '!F$13,FALSE))</f>
        <v>Ingen brist</v>
      </c>
      <c r="G246" s="71" t="str">
        <f>_xlfn.IFNA(VLOOKUP($A246,Grundskola!$C:$V,'Överblick (Arbetsområde) '!G$13,FALSE),VLOOKUP($A246,'Gymnasieskola '!$C:$V,'Överblick (Arbetsområde) '!G$13,FALSE))</f>
        <v>Ingen brist</v>
      </c>
      <c r="H246" s="71" t="str">
        <f>_xlfn.IFNA(VLOOKUP($A246,Grundskola!$C:$V,'Överblick (Arbetsområde) '!H$13,FALSE),VLOOKUP($A246,'Gymnasieskola '!$C:$V,'Överblick (Arbetsområde) '!H$13,FALSE))</f>
        <v>Ingen brist</v>
      </c>
      <c r="I246" s="71" t="str">
        <f>_xlfn.IFNA(VLOOKUP($A246,Grundskola!$C:$V,'Överblick (Arbetsområde) '!I$13,FALSE),VLOOKUP($A246,'Gymnasieskola '!$C:$V,'Överblick (Arbetsområde) '!I$13,FALSE))</f>
        <v>Ingen brist</v>
      </c>
    </row>
    <row r="247" spans="1:9" x14ac:dyDescent="0.3">
      <c r="A247" s="47" t="s">
        <v>658</v>
      </c>
      <c r="B247" s="47" t="s">
        <v>677</v>
      </c>
      <c r="C247" s="47" t="str">
        <f>_xlfn.IFNA(VLOOKUP($A247,Grundskola!$C:$V,'Överblick (Arbetsområde) '!C$13,FALSE),VLOOKUP($A247,'Gymnasieskola '!$C:$V,'Överblick (Arbetsområde) '!C$13,FALSE))</f>
        <v>Hagströmska gymnasiet Uppsala</v>
      </c>
      <c r="D247" s="47" t="str">
        <f>_xlfn.IFNA(VLOOKUP($A247,Grundskola!$C:$V,'Överblick (Arbetsområde) '!D$13,FALSE),VLOOKUP($A247,'Gymnasieskola '!$C:$V,'Överblick (Arbetsområde) '!D$13,FALSE))</f>
        <v>Enskild flera enhet</v>
      </c>
      <c r="E247" s="69">
        <f>_xlfn.IFNA(VLOOKUP($A247,Grundskola!$C:$V,'Överblick (Arbetsområde) '!E$13,FALSE),VLOOKUP($A247,'Gymnasieskola '!$C:$V,'Överblick (Arbetsområde) '!E$13,FALSE))</f>
        <v>0</v>
      </c>
      <c r="F247" s="71" t="str">
        <f>_xlfn.IFNA(VLOOKUP($A247,Grundskola!$C:$V,'Överblick (Arbetsområde) '!F$13,FALSE),VLOOKUP($A247,'Gymnasieskola '!$C:$V,'Överblick (Arbetsområde) '!F$13,FALSE))</f>
        <v>Ingen brist</v>
      </c>
      <c r="G247" s="71" t="str">
        <f>_xlfn.IFNA(VLOOKUP($A247,Grundskola!$C:$V,'Överblick (Arbetsområde) '!G$13,FALSE),VLOOKUP($A247,'Gymnasieskola '!$C:$V,'Överblick (Arbetsområde) '!G$13,FALSE))</f>
        <v>Ingen brist</v>
      </c>
      <c r="H247" s="71" t="str">
        <f>_xlfn.IFNA(VLOOKUP($A247,Grundskola!$C:$V,'Överblick (Arbetsområde) '!H$13,FALSE),VLOOKUP($A247,'Gymnasieskola '!$C:$V,'Överblick (Arbetsområde) '!H$13,FALSE))</f>
        <v>Ingen brist</v>
      </c>
      <c r="I247" s="71" t="str">
        <f>_xlfn.IFNA(VLOOKUP($A247,Grundskola!$C:$V,'Överblick (Arbetsområde) '!I$13,FALSE),VLOOKUP($A247,'Gymnasieskola '!$C:$V,'Överblick (Arbetsområde) '!I$13,FALSE))</f>
        <v>Ingen brist</v>
      </c>
    </row>
    <row r="248" spans="1:9" x14ac:dyDescent="0.3">
      <c r="A248" s="47" t="s">
        <v>660</v>
      </c>
      <c r="B248" s="47" t="s">
        <v>677</v>
      </c>
      <c r="C248" s="47" t="str">
        <f>_xlfn.IFNA(VLOOKUP($A248,Grundskola!$C:$V,'Överblick (Arbetsområde) '!C$13,FALSE),VLOOKUP($A248,'Gymnasieskola '!$C:$V,'Överblick (Arbetsområde) '!C$13,FALSE))</f>
        <v>Hagströmska gymnasiet Falun</v>
      </c>
      <c r="D248" s="47" t="str">
        <f>_xlfn.IFNA(VLOOKUP($A248,Grundskola!$C:$V,'Överblick (Arbetsområde) '!D$13,FALSE),VLOOKUP($A248,'Gymnasieskola '!$C:$V,'Överblick (Arbetsområde) '!D$13,FALSE))</f>
        <v>Enskild flera enhet</v>
      </c>
      <c r="E248" s="69">
        <f>_xlfn.IFNA(VLOOKUP($A248,Grundskola!$C:$V,'Överblick (Arbetsområde) '!E$13,FALSE),VLOOKUP($A248,'Gymnasieskola '!$C:$V,'Överblick (Arbetsområde) '!E$13,FALSE))</f>
        <v>0</v>
      </c>
      <c r="F248" s="71" t="str">
        <f>_xlfn.IFNA(VLOOKUP($A248,Grundskola!$C:$V,'Överblick (Arbetsområde) '!F$13,FALSE),VLOOKUP($A248,'Gymnasieskola '!$C:$V,'Överblick (Arbetsområde) '!F$13,FALSE))</f>
        <v>Ingen brist</v>
      </c>
      <c r="G248" s="71" t="str">
        <f>_xlfn.IFNA(VLOOKUP($A248,Grundskola!$C:$V,'Överblick (Arbetsområde) '!G$13,FALSE),VLOOKUP($A248,'Gymnasieskola '!$C:$V,'Överblick (Arbetsområde) '!G$13,FALSE))</f>
        <v>Ingen brist</v>
      </c>
      <c r="H248" s="71" t="str">
        <f>_xlfn.IFNA(VLOOKUP($A248,Grundskola!$C:$V,'Överblick (Arbetsområde) '!H$13,FALSE),VLOOKUP($A248,'Gymnasieskola '!$C:$V,'Överblick (Arbetsområde) '!H$13,FALSE))</f>
        <v>Ingen brist</v>
      </c>
      <c r="I248" s="71" t="str">
        <f>_xlfn.IFNA(VLOOKUP($A248,Grundskola!$C:$V,'Överblick (Arbetsområde) '!I$13,FALSE),VLOOKUP($A248,'Gymnasieskola '!$C:$V,'Överblick (Arbetsområde) '!I$13,FALSE))</f>
        <v>Ingen brist</v>
      </c>
    </row>
    <row r="249" spans="1:9" x14ac:dyDescent="0.3">
      <c r="A249" s="47" t="s">
        <v>662</v>
      </c>
      <c r="B249" s="47" t="s">
        <v>677</v>
      </c>
      <c r="C249" s="47" t="str">
        <f>_xlfn.IFNA(VLOOKUP($A249,Grundskola!$C:$V,'Överblick (Arbetsområde) '!C$13,FALSE),VLOOKUP($A249,'Gymnasieskola '!$C:$V,'Överblick (Arbetsområde) '!C$13,FALSE))</f>
        <v>Lars-Erik Larssongymnasiet</v>
      </c>
      <c r="D249" s="47" t="str">
        <f>_xlfn.IFNA(VLOOKUP($A249,Grundskola!$C:$V,'Överblick (Arbetsområde) '!D$13,FALSE),VLOOKUP($A249,'Gymnasieskola '!$C:$V,'Överblick (Arbetsområde) '!D$13,FALSE))</f>
        <v>Enskild en enhet</v>
      </c>
      <c r="E249" s="69">
        <f>_xlfn.IFNA(VLOOKUP($A249,Grundskola!$C:$V,'Överblick (Arbetsområde) '!E$13,FALSE),VLOOKUP($A249,'Gymnasieskola '!$C:$V,'Överblick (Arbetsområde) '!E$13,FALSE))</f>
        <v>0</v>
      </c>
      <c r="F249" s="71" t="str">
        <f>_xlfn.IFNA(VLOOKUP($A249,Grundskola!$C:$V,'Överblick (Arbetsområde) '!F$13,FALSE),VLOOKUP($A249,'Gymnasieskola '!$C:$V,'Överblick (Arbetsområde) '!F$13,FALSE))</f>
        <v>Ingen brist</v>
      </c>
      <c r="G249" s="71" t="str">
        <f>_xlfn.IFNA(VLOOKUP($A249,Grundskola!$C:$V,'Överblick (Arbetsområde) '!G$13,FALSE),VLOOKUP($A249,'Gymnasieskola '!$C:$V,'Överblick (Arbetsområde) '!G$13,FALSE))</f>
        <v>Ingen brist</v>
      </c>
      <c r="H249" s="71" t="str">
        <f>_xlfn.IFNA(VLOOKUP($A249,Grundskola!$C:$V,'Överblick (Arbetsområde) '!H$13,FALSE),VLOOKUP($A249,'Gymnasieskola '!$C:$V,'Överblick (Arbetsområde) '!H$13,FALSE))</f>
        <v>Ingen brist</v>
      </c>
      <c r="I249" s="71" t="str">
        <f>_xlfn.IFNA(VLOOKUP($A249,Grundskola!$C:$V,'Överblick (Arbetsområde) '!I$13,FALSE),VLOOKUP($A249,'Gymnasieskola '!$C:$V,'Överblick (Arbetsområde) '!I$13,FALSE))</f>
        <v>Ingen brist</v>
      </c>
    </row>
    <row r="250" spans="1:9" x14ac:dyDescent="0.3">
      <c r="A250" s="47" t="s">
        <v>664</v>
      </c>
      <c r="B250" s="47" t="s">
        <v>677</v>
      </c>
      <c r="C250" s="47" t="str">
        <f>_xlfn.IFNA(VLOOKUP($A250,Grundskola!$C:$V,'Överblick (Arbetsområde) '!C$13,FALSE),VLOOKUP($A250,'Gymnasieskola '!$C:$V,'Överblick (Arbetsområde) '!C$13,FALSE))</f>
        <v>Ansgargymnasiet</v>
      </c>
      <c r="D250" s="47" t="str">
        <f>_xlfn.IFNA(VLOOKUP($A250,Grundskola!$C:$V,'Överblick (Arbetsområde) '!D$13,FALSE),VLOOKUP($A250,'Gymnasieskola '!$C:$V,'Överblick (Arbetsområde) '!D$13,FALSE))</f>
        <v>Enskild flera enhet</v>
      </c>
      <c r="E250" s="69">
        <f>_xlfn.IFNA(VLOOKUP($A250,Grundskola!$C:$V,'Överblick (Arbetsområde) '!E$13,FALSE),VLOOKUP($A250,'Gymnasieskola '!$C:$V,'Överblick (Arbetsområde) '!E$13,FALSE))</f>
        <v>0</v>
      </c>
      <c r="F250" s="71" t="str">
        <f>_xlfn.IFNA(VLOOKUP($A250,Grundskola!$C:$V,'Överblick (Arbetsområde) '!F$13,FALSE),VLOOKUP($A250,'Gymnasieskola '!$C:$V,'Överblick (Arbetsområde) '!F$13,FALSE))</f>
        <v>Ingen brist</v>
      </c>
      <c r="G250" s="71" t="str">
        <f>_xlfn.IFNA(VLOOKUP($A250,Grundskola!$C:$V,'Överblick (Arbetsområde) '!G$13,FALSE),VLOOKUP($A250,'Gymnasieskola '!$C:$V,'Överblick (Arbetsområde) '!G$13,FALSE))</f>
        <v>Ingen brist</v>
      </c>
      <c r="H250" s="71" t="str">
        <f>_xlfn.IFNA(VLOOKUP($A250,Grundskola!$C:$V,'Överblick (Arbetsområde) '!H$13,FALSE),VLOOKUP($A250,'Gymnasieskola '!$C:$V,'Överblick (Arbetsområde) '!H$13,FALSE))</f>
        <v>Ingen brist</v>
      </c>
      <c r="I250" s="71" t="str">
        <f>_xlfn.IFNA(VLOOKUP($A250,Grundskola!$C:$V,'Överblick (Arbetsområde) '!I$13,FALSE),VLOOKUP($A250,'Gymnasieskola '!$C:$V,'Överblick (Arbetsområde) '!I$13,FALSE))</f>
        <v>Ingen brist</v>
      </c>
    </row>
    <row r="251" spans="1:9" x14ac:dyDescent="0.3">
      <c r="A251" s="47" t="s">
        <v>667</v>
      </c>
      <c r="B251" s="47" t="s">
        <v>677</v>
      </c>
      <c r="C251" s="47" t="str">
        <f>_xlfn.IFNA(VLOOKUP($A251,Grundskola!$C:$V,'Överblick (Arbetsområde) '!C$13,FALSE),VLOOKUP($A251,'Gymnasieskola '!$C:$V,'Överblick (Arbetsområde) '!C$13,FALSE))</f>
        <v>Önnestadsgymnasiet</v>
      </c>
      <c r="D251" s="47" t="str">
        <f>_xlfn.IFNA(VLOOKUP($A251,Grundskola!$C:$V,'Överblick (Arbetsområde) '!D$13,FALSE),VLOOKUP($A251,'Gymnasieskola '!$C:$V,'Överblick (Arbetsområde) '!D$13,FALSE))</f>
        <v>Enskild en enhet</v>
      </c>
      <c r="E251" s="69">
        <f>_xlfn.IFNA(VLOOKUP($A251,Grundskola!$C:$V,'Överblick (Arbetsområde) '!E$13,FALSE),VLOOKUP($A251,'Gymnasieskola '!$C:$V,'Överblick (Arbetsområde) '!E$13,FALSE))</f>
        <v>1</v>
      </c>
      <c r="F251" s="71" t="str">
        <f>_xlfn.IFNA(VLOOKUP($A251,Grundskola!$C:$V,'Överblick (Arbetsområde) '!F$13,FALSE),VLOOKUP($A251,'Gymnasieskola '!$C:$V,'Överblick (Arbetsområde) '!F$13,FALSE))</f>
        <v>Ingen brist</v>
      </c>
      <c r="G251" s="71" t="str">
        <f>_xlfn.IFNA(VLOOKUP($A251,Grundskola!$C:$V,'Överblick (Arbetsområde) '!G$13,FALSE),VLOOKUP($A251,'Gymnasieskola '!$C:$V,'Överblick (Arbetsområde) '!G$13,FALSE))</f>
        <v>Ingen brist</v>
      </c>
      <c r="H251" s="71" t="str">
        <f>_xlfn.IFNA(VLOOKUP($A251,Grundskola!$C:$V,'Överblick (Arbetsområde) '!H$13,FALSE),VLOOKUP($A251,'Gymnasieskola '!$C:$V,'Överblick (Arbetsområde) '!H$13,FALSE))</f>
        <v>Föreläggande</v>
      </c>
      <c r="I251" s="71" t="str">
        <f>_xlfn.IFNA(VLOOKUP($A251,Grundskola!$C:$V,'Överblick (Arbetsområde) '!I$13,FALSE),VLOOKUP($A251,'Gymnasieskola '!$C:$V,'Överblick (Arbetsområde) '!I$13,FALSE))</f>
        <v>Ingen brist</v>
      </c>
    </row>
    <row r="252" spans="1:9" x14ac:dyDescent="0.3">
      <c r="A252" s="47" t="s">
        <v>670</v>
      </c>
      <c r="B252" s="47" t="s">
        <v>677</v>
      </c>
      <c r="C252" s="47" t="str">
        <f>_xlfn.IFNA(VLOOKUP($A252,Grundskola!$C:$V,'Överblick (Arbetsområde) '!C$13,FALSE),VLOOKUP($A252,'Gymnasieskola '!$C:$V,'Överblick (Arbetsområde) '!C$13,FALSE))</f>
        <v>Lunaskolan Östra gymnasium</v>
      </c>
      <c r="D252" s="47" t="str">
        <f>_xlfn.IFNA(VLOOKUP($A252,Grundskola!$C:$V,'Överblick (Arbetsområde) '!D$13,FALSE),VLOOKUP($A252,'Gymnasieskola '!$C:$V,'Överblick (Arbetsområde) '!D$13,FALSE))</f>
        <v>Enskild flera enhet</v>
      </c>
      <c r="E252" s="69">
        <f>_xlfn.IFNA(VLOOKUP($A252,Grundskola!$C:$V,'Överblick (Arbetsområde) '!E$13,FALSE),VLOOKUP($A252,'Gymnasieskola '!$C:$V,'Överblick (Arbetsområde) '!E$13,FALSE))</f>
        <v>0</v>
      </c>
      <c r="F252" s="71" t="str">
        <f>_xlfn.IFNA(VLOOKUP($A252,Grundskola!$C:$V,'Överblick (Arbetsområde) '!F$13,FALSE),VLOOKUP($A252,'Gymnasieskola '!$C:$V,'Överblick (Arbetsområde) '!F$13,FALSE))</f>
        <v>Ingen brist</v>
      </c>
      <c r="G252" s="71" t="str">
        <f>_xlfn.IFNA(VLOOKUP($A252,Grundskola!$C:$V,'Överblick (Arbetsområde) '!G$13,FALSE),VLOOKUP($A252,'Gymnasieskola '!$C:$V,'Överblick (Arbetsområde) '!G$13,FALSE))</f>
        <v>Ingen brist</v>
      </c>
      <c r="H252" s="71" t="str">
        <f>_xlfn.IFNA(VLOOKUP($A252,Grundskola!$C:$V,'Överblick (Arbetsområde) '!H$13,FALSE),VLOOKUP($A252,'Gymnasieskola '!$C:$V,'Överblick (Arbetsområde) '!H$13,FALSE))</f>
        <v>Ingen brist</v>
      </c>
      <c r="I252" s="71" t="str">
        <f>_xlfn.IFNA(VLOOKUP($A252,Grundskola!$C:$V,'Överblick (Arbetsområde) '!I$13,FALSE),VLOOKUP($A252,'Gymnasieskola '!$C:$V,'Överblick (Arbetsområde) '!I$13,FALSE))</f>
        <v>Ingen brist</v>
      </c>
    </row>
  </sheetData>
  <mergeCells count="1">
    <mergeCell ref="F12:I12"/>
  </mergeCells>
  <conditionalFormatting sqref="F15:I252">
    <cfRule type="containsText" dxfId="54" priority="1" operator="containsText" text="Ingen brist">
      <formula>NOT(ISERROR(SEARCH("Ingen brist",F15)))</formula>
    </cfRule>
  </conditionalFormatting>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F411"/>
  <sheetViews>
    <sheetView tabSelected="1" zoomScaleNormal="100" workbookViewId="0">
      <pane xSplit="6" ySplit="12" topLeftCell="K13" activePane="bottomRight" state="frozen"/>
      <selection pane="topRight" activeCell="G1" sqref="G1"/>
      <selection pane="bottomLeft" activeCell="A13" sqref="A13"/>
      <selection pane="bottomRight" activeCell="E20" sqref="E20"/>
    </sheetView>
  </sheetViews>
  <sheetFormatPr defaultColWidth="0" defaultRowHeight="0" customHeight="1" zeroHeight="1" x14ac:dyDescent="0.3"/>
  <cols>
    <col min="1" max="1" width="19" style="28" customWidth="1"/>
    <col min="2" max="2" width="20.5546875" style="28" customWidth="1"/>
    <col min="3" max="3" width="14.6640625" style="28" customWidth="1"/>
    <col min="4" max="4" width="32.44140625" style="28" customWidth="1"/>
    <col min="5" max="5" width="18.5546875" style="28" customWidth="1"/>
    <col min="6" max="6" width="12.88671875" style="28" customWidth="1"/>
    <col min="7" max="7" width="21.44140625" style="32" customWidth="1"/>
    <col min="8" max="21" width="24.33203125" style="33" customWidth="1"/>
    <col min="22" max="22" width="24.33203125" style="56" customWidth="1"/>
    <col min="23" max="36" width="0" style="29" hidden="1" customWidth="1"/>
    <col min="37" max="43" width="9.109375" style="29" hidden="1" customWidth="1"/>
    <col min="44" max="52" width="0" style="29" hidden="1" customWidth="1"/>
    <col min="53" max="16384" width="9.109375" style="29" hidden="1"/>
  </cols>
  <sheetData>
    <row r="1" spans="1:318" s="4" customFormat="1" ht="14.4" x14ac:dyDescent="0.3">
      <c r="A1" s="1"/>
      <c r="B1" s="1"/>
      <c r="C1" s="1"/>
      <c r="D1" s="1"/>
      <c r="E1" s="1"/>
      <c r="F1" s="1"/>
      <c r="G1" s="2"/>
      <c r="H1" s="3"/>
      <c r="I1" s="3"/>
      <c r="J1" s="3"/>
      <c r="K1" s="3"/>
      <c r="L1" s="3"/>
      <c r="M1" s="3"/>
      <c r="N1" s="3"/>
      <c r="O1" s="3"/>
      <c r="P1" s="3"/>
      <c r="Q1" s="3"/>
      <c r="R1" s="3"/>
      <c r="S1" s="3"/>
      <c r="T1" s="3"/>
      <c r="U1" s="3"/>
      <c r="V1" s="84" t="s">
        <v>30</v>
      </c>
    </row>
    <row r="2" spans="1:318" s="4" customFormat="1" ht="14.4" x14ac:dyDescent="0.3">
      <c r="A2" s="1"/>
      <c r="B2" s="1"/>
      <c r="C2" s="1"/>
      <c r="D2" s="1"/>
      <c r="E2" s="1"/>
      <c r="F2" s="1"/>
      <c r="G2" s="2"/>
      <c r="H2" s="3"/>
      <c r="I2" s="3"/>
      <c r="J2" s="3"/>
      <c r="K2" s="3"/>
      <c r="L2" s="3"/>
      <c r="M2" s="3"/>
      <c r="N2" s="3"/>
      <c r="O2" s="3"/>
      <c r="P2" s="3"/>
      <c r="Q2" s="3"/>
      <c r="R2" s="3"/>
      <c r="S2" s="3"/>
      <c r="T2" s="3"/>
      <c r="U2" s="3"/>
      <c r="V2" s="84"/>
    </row>
    <row r="3" spans="1:318" s="4" customFormat="1" ht="14.4" x14ac:dyDescent="0.3">
      <c r="A3" s="1"/>
      <c r="B3" s="1"/>
      <c r="C3" s="1"/>
      <c r="D3" s="1"/>
      <c r="G3" s="2"/>
      <c r="H3" s="3"/>
      <c r="I3" s="3"/>
      <c r="J3" s="3"/>
      <c r="K3" s="3"/>
      <c r="L3" s="3"/>
      <c r="M3" s="3"/>
      <c r="N3" s="3"/>
      <c r="O3" s="3"/>
      <c r="P3" s="3"/>
      <c r="Q3" s="3"/>
      <c r="R3" s="3"/>
      <c r="S3" s="3"/>
      <c r="T3" s="3"/>
      <c r="U3" s="3"/>
      <c r="V3" s="84"/>
    </row>
    <row r="4" spans="1:318" s="4" customFormat="1" ht="14.4" x14ac:dyDescent="0.3">
      <c r="A4" s="5" t="s">
        <v>16</v>
      </c>
      <c r="B4" s="6"/>
      <c r="D4" s="35"/>
      <c r="E4" s="49" t="s">
        <v>28</v>
      </c>
      <c r="F4" s="37" t="s">
        <v>29</v>
      </c>
      <c r="G4" s="2"/>
      <c r="H4" s="7"/>
      <c r="I4" s="7"/>
      <c r="J4" s="7"/>
      <c r="K4" s="7"/>
      <c r="L4" s="7"/>
      <c r="M4" s="7"/>
      <c r="N4" s="7"/>
      <c r="O4" s="7"/>
      <c r="P4" s="7"/>
      <c r="Q4" s="7"/>
      <c r="R4" s="7"/>
      <c r="S4" s="7"/>
      <c r="T4" s="7"/>
      <c r="U4" s="7"/>
      <c r="V4" s="84"/>
    </row>
    <row r="5" spans="1:318" s="4" customFormat="1" ht="14.4" x14ac:dyDescent="0.3">
      <c r="A5" s="5" t="s">
        <v>17</v>
      </c>
      <c r="B5" s="6"/>
      <c r="D5" s="48" t="s">
        <v>25</v>
      </c>
      <c r="E5" s="50">
        <f>COUNTA(D13:D189)</f>
        <v>177</v>
      </c>
      <c r="F5" s="36"/>
      <c r="G5" s="2"/>
      <c r="H5" s="3"/>
      <c r="I5" s="3"/>
      <c r="J5" s="3"/>
      <c r="K5" s="3"/>
      <c r="L5" s="3"/>
      <c r="M5" s="3"/>
      <c r="N5" s="3"/>
      <c r="O5" s="3"/>
      <c r="P5" s="3"/>
      <c r="Q5" s="3"/>
      <c r="R5" s="3"/>
      <c r="S5" s="3"/>
      <c r="T5" s="3"/>
      <c r="U5" s="3"/>
      <c r="V5" s="84"/>
    </row>
    <row r="6" spans="1:318" s="4" customFormat="1" ht="14.4" x14ac:dyDescent="0.3">
      <c r="A6" s="5" t="s">
        <v>504</v>
      </c>
      <c r="B6" s="6"/>
      <c r="D6" s="48" t="s">
        <v>26</v>
      </c>
      <c r="E6" s="51">
        <f>COUNTIF(F13:F189,"&gt;0")</f>
        <v>45</v>
      </c>
      <c r="F6" s="40">
        <f>E6/E5</f>
        <v>0.25423728813559321</v>
      </c>
      <c r="G6" s="2"/>
      <c r="H6" s="3"/>
      <c r="I6" s="3"/>
      <c r="J6" s="3"/>
      <c r="K6" s="3"/>
      <c r="L6" s="3"/>
      <c r="M6" s="3"/>
      <c r="N6" s="3"/>
      <c r="O6" s="3"/>
      <c r="P6" s="3"/>
      <c r="Q6" s="3"/>
      <c r="R6" s="3"/>
      <c r="S6" s="3"/>
      <c r="T6" s="3"/>
      <c r="U6" s="3"/>
      <c r="V6" s="84"/>
    </row>
    <row r="7" spans="1:318" s="11" customFormat="1" ht="14.4" x14ac:dyDescent="0.3">
      <c r="A7" s="8" t="s">
        <v>18</v>
      </c>
      <c r="B7" s="8"/>
      <c r="D7" s="48" t="s">
        <v>27</v>
      </c>
      <c r="E7" s="51">
        <f>COUNTIF(F13:F189,0)</f>
        <v>132</v>
      </c>
      <c r="F7" s="40">
        <f>E7/E5</f>
        <v>0.74576271186440679</v>
      </c>
      <c r="G7" s="10"/>
      <c r="H7" s="7"/>
      <c r="I7" s="7"/>
      <c r="J7" s="7"/>
      <c r="K7" s="7"/>
      <c r="L7" s="7"/>
      <c r="M7" s="7"/>
      <c r="N7" s="7"/>
      <c r="O7" s="7"/>
      <c r="P7" s="7"/>
      <c r="Q7" s="7"/>
      <c r="R7" s="7"/>
      <c r="S7" s="7"/>
      <c r="T7" s="7"/>
      <c r="U7" s="7"/>
      <c r="V7" s="84"/>
    </row>
    <row r="8" spans="1:318" s="11" customFormat="1" ht="14.4" x14ac:dyDescent="0.3">
      <c r="A8" s="8"/>
      <c r="B8" s="8"/>
      <c r="C8" s="9"/>
      <c r="D8" s="9"/>
      <c r="E8" s="9"/>
      <c r="F8" s="8"/>
      <c r="G8" s="12" t="s">
        <v>96</v>
      </c>
      <c r="H8" s="12"/>
      <c r="I8" s="13"/>
      <c r="J8" s="13"/>
      <c r="K8" s="13"/>
      <c r="L8" s="13"/>
      <c r="M8" s="13"/>
      <c r="N8" s="13"/>
      <c r="O8" s="13"/>
      <c r="P8" s="13"/>
      <c r="Q8" s="13"/>
      <c r="R8" s="13"/>
      <c r="S8" s="13"/>
      <c r="T8" s="13"/>
      <c r="U8" s="13"/>
      <c r="V8" s="85"/>
    </row>
    <row r="9" spans="1:318" s="17" customFormat="1" ht="13.8" x14ac:dyDescent="0.3">
      <c r="A9" s="14"/>
      <c r="B9" s="14"/>
      <c r="C9" s="15"/>
      <c r="D9" s="15"/>
      <c r="F9" s="14"/>
      <c r="G9" s="34" t="s">
        <v>97</v>
      </c>
      <c r="H9" s="16" t="s">
        <v>98</v>
      </c>
      <c r="I9" s="16" t="s">
        <v>98</v>
      </c>
      <c r="J9" s="16" t="s">
        <v>98</v>
      </c>
      <c r="K9" s="16" t="s">
        <v>98</v>
      </c>
      <c r="L9" s="16" t="s">
        <v>98</v>
      </c>
      <c r="M9" s="16" t="s">
        <v>99</v>
      </c>
      <c r="N9" s="16" t="s">
        <v>98</v>
      </c>
      <c r="O9" s="16" t="s">
        <v>98</v>
      </c>
      <c r="P9" s="16" t="s">
        <v>100</v>
      </c>
      <c r="Q9" s="16" t="s">
        <v>98</v>
      </c>
      <c r="R9" s="16" t="s">
        <v>98</v>
      </c>
      <c r="S9" s="16" t="s">
        <v>98</v>
      </c>
      <c r="T9" s="16" t="s">
        <v>98</v>
      </c>
      <c r="U9" s="16" t="s">
        <v>98</v>
      </c>
      <c r="V9" s="52" t="s">
        <v>31</v>
      </c>
    </row>
    <row r="10" spans="1:318" s="22" customFormat="1" ht="97.2" customHeight="1" x14ac:dyDescent="0.3">
      <c r="A10" s="18" t="s">
        <v>19</v>
      </c>
      <c r="B10" s="18" t="s">
        <v>20</v>
      </c>
      <c r="C10" s="19" t="s">
        <v>21</v>
      </c>
      <c r="D10" s="19" t="s">
        <v>22</v>
      </c>
      <c r="E10" s="19" t="s">
        <v>23</v>
      </c>
      <c r="F10" s="18" t="s">
        <v>24</v>
      </c>
      <c r="G10" s="20" t="s">
        <v>1</v>
      </c>
      <c r="H10" s="21" t="s">
        <v>2</v>
      </c>
      <c r="I10" s="21" t="s">
        <v>3</v>
      </c>
      <c r="J10" s="21" t="s">
        <v>4</v>
      </c>
      <c r="K10" s="21" t="s">
        <v>5</v>
      </c>
      <c r="L10" s="21" t="s">
        <v>6</v>
      </c>
      <c r="M10" s="21" t="s">
        <v>7</v>
      </c>
      <c r="N10" s="21" t="s">
        <v>8</v>
      </c>
      <c r="O10" s="21" t="s">
        <v>9</v>
      </c>
      <c r="P10" s="21" t="s">
        <v>10</v>
      </c>
      <c r="Q10" s="21" t="s">
        <v>11</v>
      </c>
      <c r="R10" s="21" t="s">
        <v>12</v>
      </c>
      <c r="S10" s="21" t="s">
        <v>13</v>
      </c>
      <c r="T10" s="21" t="s">
        <v>14</v>
      </c>
      <c r="U10" s="21" t="s">
        <v>15</v>
      </c>
      <c r="V10" s="53" t="s">
        <v>32</v>
      </c>
      <c r="W10"/>
      <c r="X10"/>
      <c r="Y10"/>
      <c r="Z10"/>
      <c r="AA10"/>
      <c r="AB10"/>
      <c r="AC10"/>
      <c r="AD10"/>
      <c r="AE10"/>
      <c r="AF10"/>
      <c r="AG10"/>
      <c r="AH10"/>
      <c r="AI10"/>
      <c r="AJ10"/>
      <c r="AK10"/>
      <c r="AL10"/>
      <c r="AM10"/>
      <c r="AN10"/>
      <c r="AO10"/>
      <c r="AP10"/>
      <c r="AQ10"/>
    </row>
    <row r="11" spans="1:318" s="22" customFormat="1" ht="13.8" x14ac:dyDescent="0.3">
      <c r="A11" s="23"/>
      <c r="B11" s="23"/>
      <c r="C11" s="23"/>
      <c r="D11" s="23"/>
      <c r="E11" s="19"/>
      <c r="F11" s="18"/>
      <c r="G11" s="24" t="s">
        <v>0</v>
      </c>
      <c r="H11" s="25"/>
      <c r="I11" s="25"/>
      <c r="J11" s="25"/>
      <c r="K11" s="25"/>
      <c r="L11" s="25"/>
      <c r="M11" s="25"/>
      <c r="N11" s="25"/>
      <c r="O11" s="25"/>
      <c r="P11" s="25"/>
      <c r="Q11" s="25"/>
      <c r="R11" s="25"/>
      <c r="S11" s="25"/>
      <c r="T11" s="25"/>
      <c r="U11" s="25"/>
      <c r="V11" s="54"/>
    </row>
    <row r="12" spans="1:318" s="27" customFormat="1" ht="15" thickBot="1" x14ac:dyDescent="0.35">
      <c r="A12" s="26"/>
      <c r="B12" s="26"/>
      <c r="C12" s="26"/>
      <c r="D12" s="26"/>
      <c r="E12" s="26"/>
      <c r="F12" s="38"/>
      <c r="G12" s="39">
        <f>(SUM(COUNTIF(G13:G189,{"Föreläggande";"Föreläggande vid vite";"Anmärkning";"Avstående från ingripande"})))/COUNTA(G13:G189)</f>
        <v>3.3898305084745763E-2</v>
      </c>
      <c r="H12" s="39">
        <f>(SUM(COUNTIF(H13:H189,{"Föreläggande";"Föreläggande vid vite";"Anmärkning";"Avstående från ingripande"})))/COUNTA(H13:H189)</f>
        <v>5.6497175141242938E-3</v>
      </c>
      <c r="I12" s="39">
        <f>(SUM(COUNTIF(I13:I189,{"Föreläggande";"Föreläggande vid vite";"Anmärkning";"Avstående från ingripande"})))/COUNTA(I13:I189)</f>
        <v>1.1299435028248588E-2</v>
      </c>
      <c r="J12" s="39">
        <f>(SUM(COUNTIF(J13:J189,{"Föreläggande";"Föreläggande vid vite";"Anmärkning";"Avstående från ingripande"})))/COUNTA(J13:J189)</f>
        <v>5.6497175141242938E-3</v>
      </c>
      <c r="K12" s="39">
        <f>(SUM(COUNTIF(K13:K189,{"Föreläggande";"Föreläggande vid vite";"Anmärkning";"Avstående från ingripande"})))/COUNTA(K13:K189)</f>
        <v>0</v>
      </c>
      <c r="L12" s="39">
        <f>(SUM(COUNTIF(L13:L189,{"Föreläggande";"Föreläggande vid vite";"Anmärkning";"Avstående från ingripande"})))/COUNTA(L13:L189)</f>
        <v>1.6949152542372881E-2</v>
      </c>
      <c r="M12" s="39">
        <f>(SUM(COUNTIF(M13:M189,{"Föreläggande";"Föreläggande vid vite";"Anmärkning";"Avstående från ingripande"})))/COUNTA(M13:M189)</f>
        <v>0.10734463276836158</v>
      </c>
      <c r="N12" s="39">
        <f>(SUM(COUNTIF(N13:N189,{"Föreläggande";"Föreläggande vid vite";"Anmärkning";"Avstående från ingripande"})))/COUNTA(N13:N189)</f>
        <v>4.519774011299435E-2</v>
      </c>
      <c r="O12" s="39">
        <f>(SUM(COUNTIF(O13:O189,{"Föreläggande";"Föreläggande vid vite";"Anmärkning";"Avstående från ingripande"})))/COUNTA(O13:O189)</f>
        <v>7.3446327683615822E-2</v>
      </c>
      <c r="P12" s="39">
        <f>(SUM(COUNTIF(P13:P189,{"Föreläggande";"Föreläggande vid vite";"Anmärkning";"Avstående från ingripande"})))/COUNTA(P13:P189)</f>
        <v>0.15819209039548024</v>
      </c>
      <c r="Q12" s="39">
        <f>(SUM(COUNTIF(Q13:Q189,{"Föreläggande";"Föreläggande vid vite";"Anmärkning";"Avstående från ingripande"})))/COUNTA(Q13:Q189)</f>
        <v>0.11864406779661017</v>
      </c>
      <c r="R12" s="39">
        <f>(SUM(COUNTIF(R13:R189,{"Föreläggande";"Föreläggande vid vite";"Anmärkning";"Avstående från ingripande"})))/COUNTA(R13:R189)</f>
        <v>0.15254237288135594</v>
      </c>
      <c r="S12" s="39">
        <f>(SUM(COUNTIF(S13:S189,{"Föreläggande";"Föreläggande vid vite";"Anmärkning";"Avstående från ingripande"})))/COUNTA(S13:S189)</f>
        <v>0.14124293785310735</v>
      </c>
      <c r="T12" s="39">
        <f>(SUM(COUNTIF(T13:T189,{"Föreläggande";"Föreläggande vid vite";"Anmärkning";"Avstående från ingripande"})))/COUNTA(T13:T189)</f>
        <v>5.6497175141242938E-3</v>
      </c>
      <c r="U12" s="39">
        <f>(SUM(COUNTIF(U13:U189,{"Föreläggande";"Föreläggande vid vite";"Anmärkning";"Avstående från ingripande"})))/COUNTA(U13:U189)</f>
        <v>0</v>
      </c>
      <c r="V12" s="39">
        <f>(SUM(COUNTIF(V13:V189,{"Föreläggande";"Föreläggande vid vite";"Anmärkning";"Avstående från ingripande"})))/COUNTA(V13:V189)</f>
        <v>5.0847457627118647E-2</v>
      </c>
      <c r="W12">
        <v>0</v>
      </c>
      <c r="X12" t="e">
        <v>#DIV/0!</v>
      </c>
      <c r="Y12" t="e">
        <v>#DIV/0!</v>
      </c>
      <c r="Z12" t="e">
        <v>#DIV/0!</v>
      </c>
      <c r="AA12" t="e">
        <v>#DIV/0!</v>
      </c>
      <c r="AB12" t="e">
        <v>#DIV/0!</v>
      </c>
      <c r="AC12" t="e">
        <v>#DIV/0!</v>
      </c>
      <c r="AD12" t="e">
        <v>#DIV/0!</v>
      </c>
      <c r="AE12" t="e">
        <v>#DIV/0!</v>
      </c>
      <c r="AF12" t="e">
        <v>#DIV/0!</v>
      </c>
      <c r="AG12" t="e">
        <v>#DIV/0!</v>
      </c>
      <c r="AH12" t="e">
        <v>#DIV/0!</v>
      </c>
      <c r="AI12" t="e">
        <v>#DIV/0!</v>
      </c>
      <c r="AJ12" t="e">
        <v>#DIV/0!</v>
      </c>
      <c r="AK12" t="e">
        <v>#DIV/0!</v>
      </c>
      <c r="AL12" t="e">
        <v>#DIV/0!</v>
      </c>
      <c r="AM12" t="e">
        <v>#DIV/0!</v>
      </c>
      <c r="AN12" t="e">
        <v>#DIV/0!</v>
      </c>
      <c r="AO12" t="e">
        <v>#DIV/0!</v>
      </c>
      <c r="AP12" t="e">
        <v>#DIV/0!</v>
      </c>
      <c r="AQ12" t="e">
        <v>#DIV/0!</v>
      </c>
      <c r="AR12" s="27" t="e">
        <v>#DIV/0!</v>
      </c>
      <c r="AS12" s="27" t="e">
        <v>#DIV/0!</v>
      </c>
      <c r="AT12" s="27" t="e">
        <v>#DIV/0!</v>
      </c>
      <c r="AU12" s="27" t="e">
        <v>#DIV/0!</v>
      </c>
      <c r="AV12" s="27" t="e">
        <v>#DIV/0!</v>
      </c>
      <c r="AW12" s="27" t="e">
        <v>#DIV/0!</v>
      </c>
      <c r="AX12" s="27" t="e">
        <v>#DIV/0!</v>
      </c>
      <c r="AY12" s="27" t="e">
        <v>#DIV/0!</v>
      </c>
      <c r="AZ12" s="27" t="e">
        <v>#DIV/0!</v>
      </c>
      <c r="BA12" s="27" t="e">
        <v>#DIV/0!</v>
      </c>
      <c r="BB12" s="27" t="e">
        <v>#DIV/0!</v>
      </c>
      <c r="BC12" s="27" t="e">
        <v>#DIV/0!</v>
      </c>
      <c r="BD12" s="27" t="e">
        <v>#DIV/0!</v>
      </c>
      <c r="BE12" s="27" t="e">
        <v>#DIV/0!</v>
      </c>
      <c r="BF12" s="27" t="e">
        <v>#DIV/0!</v>
      </c>
      <c r="BG12" s="27" t="e">
        <v>#DIV/0!</v>
      </c>
      <c r="BH12" s="27" t="e">
        <v>#DIV/0!</v>
      </c>
      <c r="BI12" s="27" t="e">
        <v>#DIV/0!</v>
      </c>
      <c r="BJ12" s="27" t="e">
        <v>#DIV/0!</v>
      </c>
      <c r="BK12" s="27" t="e">
        <v>#DIV/0!</v>
      </c>
      <c r="BL12" s="27" t="e">
        <v>#DIV/0!</v>
      </c>
      <c r="BM12" s="27" t="e">
        <v>#DIV/0!</v>
      </c>
      <c r="BN12" s="27" t="e">
        <v>#DIV/0!</v>
      </c>
      <c r="BO12" s="27" t="e">
        <v>#DIV/0!</v>
      </c>
      <c r="BP12" s="27" t="e">
        <v>#DIV/0!</v>
      </c>
      <c r="BQ12" s="27" t="e">
        <v>#DIV/0!</v>
      </c>
      <c r="BR12" s="27" t="e">
        <v>#DIV/0!</v>
      </c>
      <c r="BS12" s="27" t="e">
        <v>#DIV/0!</v>
      </c>
      <c r="BT12" s="27" t="e">
        <v>#DIV/0!</v>
      </c>
      <c r="BU12" s="27" t="e">
        <v>#DIV/0!</v>
      </c>
      <c r="BV12" s="27" t="e">
        <v>#DIV/0!</v>
      </c>
      <c r="BW12" s="27" t="e">
        <v>#DIV/0!</v>
      </c>
      <c r="BX12" s="27" t="e">
        <v>#DIV/0!</v>
      </c>
      <c r="BY12" s="27" t="e">
        <v>#DIV/0!</v>
      </c>
      <c r="BZ12" s="27" t="e">
        <v>#DIV/0!</v>
      </c>
      <c r="CA12" s="27" t="e">
        <v>#DIV/0!</v>
      </c>
      <c r="CB12" s="27" t="e">
        <v>#DIV/0!</v>
      </c>
      <c r="CC12" s="27" t="e">
        <v>#DIV/0!</v>
      </c>
      <c r="CD12" s="27" t="e">
        <v>#DIV/0!</v>
      </c>
      <c r="CE12" s="27" t="e">
        <v>#DIV/0!</v>
      </c>
      <c r="CF12" s="27" t="e">
        <v>#DIV/0!</v>
      </c>
      <c r="CG12" s="27" t="e">
        <v>#DIV/0!</v>
      </c>
      <c r="CH12" s="27" t="e">
        <v>#DIV/0!</v>
      </c>
      <c r="CI12" s="27" t="e">
        <v>#DIV/0!</v>
      </c>
      <c r="CJ12" s="27" t="e">
        <v>#DIV/0!</v>
      </c>
      <c r="CK12" s="27" t="e">
        <v>#DIV/0!</v>
      </c>
      <c r="CL12" s="27" t="e">
        <v>#DIV/0!</v>
      </c>
      <c r="CM12" s="27" t="e">
        <v>#DIV/0!</v>
      </c>
      <c r="CN12" s="27" t="e">
        <v>#DIV/0!</v>
      </c>
      <c r="CO12" s="27" t="e">
        <v>#DIV/0!</v>
      </c>
      <c r="CP12" s="27" t="e">
        <v>#DIV/0!</v>
      </c>
      <c r="CQ12" s="27" t="e">
        <v>#DIV/0!</v>
      </c>
      <c r="CR12" s="27" t="e">
        <v>#DIV/0!</v>
      </c>
      <c r="CS12" s="27" t="e">
        <v>#DIV/0!</v>
      </c>
      <c r="CT12" s="27" t="e">
        <v>#DIV/0!</v>
      </c>
      <c r="CU12" s="27" t="e">
        <v>#DIV/0!</v>
      </c>
      <c r="CV12" s="27" t="e">
        <v>#DIV/0!</v>
      </c>
      <c r="CW12" s="27" t="e">
        <v>#DIV/0!</v>
      </c>
      <c r="CX12" s="27" t="e">
        <v>#DIV/0!</v>
      </c>
      <c r="CY12" s="27" t="e">
        <v>#DIV/0!</v>
      </c>
      <c r="CZ12" s="27" t="e">
        <v>#DIV/0!</v>
      </c>
      <c r="DA12" s="27" t="e">
        <v>#DIV/0!</v>
      </c>
      <c r="DB12" s="27" t="e">
        <v>#DIV/0!</v>
      </c>
      <c r="DC12" s="27" t="e">
        <v>#DIV/0!</v>
      </c>
      <c r="DD12" s="27" t="e">
        <v>#DIV/0!</v>
      </c>
      <c r="DE12" s="27" t="e">
        <v>#DIV/0!</v>
      </c>
      <c r="DF12" s="27">
        <v>0.4175824175824176</v>
      </c>
      <c r="DG12" s="27" t="e">
        <v>#DIV/0!</v>
      </c>
      <c r="DH12" s="27" t="e">
        <v>#DIV/0!</v>
      </c>
      <c r="DI12" s="27">
        <v>3.2967032967032968E-2</v>
      </c>
      <c r="DJ12" s="27">
        <v>0</v>
      </c>
      <c r="DK12" s="27">
        <v>0.2857142857142857</v>
      </c>
      <c r="DL12" s="27">
        <v>0</v>
      </c>
      <c r="DM12" s="27">
        <v>0</v>
      </c>
      <c r="DN12" s="27">
        <v>0.15384615384615385</v>
      </c>
      <c r="DO12" s="27">
        <v>0</v>
      </c>
      <c r="DP12" s="27">
        <v>0</v>
      </c>
      <c r="DQ12" s="27">
        <v>2.197802197802198E-2</v>
      </c>
      <c r="DR12" s="27">
        <v>0</v>
      </c>
      <c r="DS12" s="27">
        <v>0</v>
      </c>
      <c r="DT12" s="27">
        <v>0</v>
      </c>
      <c r="DU12" s="27">
        <v>0</v>
      </c>
      <c r="DV12" s="27">
        <v>0</v>
      </c>
      <c r="DW12" s="27">
        <v>0</v>
      </c>
      <c r="DX12" s="27">
        <v>0</v>
      </c>
      <c r="DY12" s="27" t="e">
        <v>#DIV/0!</v>
      </c>
      <c r="DZ12" s="27" t="e">
        <v>#DIV/0!</v>
      </c>
      <c r="EA12" s="27" t="e">
        <v>#DIV/0!</v>
      </c>
      <c r="EB12" s="27" t="e">
        <v>#DIV/0!</v>
      </c>
      <c r="EC12" s="27" t="e">
        <v>#DIV/0!</v>
      </c>
      <c r="ED12" s="27" t="e">
        <v>#DIV/0!</v>
      </c>
      <c r="EE12" s="27" t="e">
        <v>#DIV/0!</v>
      </c>
      <c r="EF12" s="27" t="e">
        <v>#DIV/0!</v>
      </c>
      <c r="EG12" s="27" t="e">
        <v>#DIV/0!</v>
      </c>
      <c r="EH12" s="27" t="e">
        <v>#DIV/0!</v>
      </c>
      <c r="EI12" s="27" t="e">
        <v>#DIV/0!</v>
      </c>
      <c r="EJ12" s="27" t="e">
        <v>#DIV/0!</v>
      </c>
      <c r="EK12" s="27" t="e">
        <v>#DIV/0!</v>
      </c>
      <c r="EL12" s="27" t="e">
        <v>#DIV/0!</v>
      </c>
      <c r="EM12" s="27" t="e">
        <v>#DIV/0!</v>
      </c>
      <c r="EN12" s="27" t="e">
        <v>#DIV/0!</v>
      </c>
      <c r="EO12" s="27" t="e">
        <v>#DIV/0!</v>
      </c>
      <c r="EP12" s="27" t="e">
        <v>#DIV/0!</v>
      </c>
      <c r="EQ12" s="27" t="e">
        <v>#DIV/0!</v>
      </c>
      <c r="ER12" s="27" t="e">
        <v>#DIV/0!</v>
      </c>
      <c r="ES12" s="27" t="e">
        <v>#DIV/0!</v>
      </c>
      <c r="ET12" s="27">
        <v>6.5934065934065936E-2</v>
      </c>
      <c r="EU12" s="27">
        <v>0</v>
      </c>
      <c r="EV12" s="27" t="e">
        <v>#DIV/0!</v>
      </c>
      <c r="EW12" s="27" t="e">
        <v>#DIV/0!</v>
      </c>
      <c r="EX12" s="27" t="e">
        <v>#DIV/0!</v>
      </c>
      <c r="EY12" s="27" t="e">
        <v>#DIV/0!</v>
      </c>
      <c r="EZ12" s="27" t="e">
        <v>#DIV/0!</v>
      </c>
      <c r="FA12" s="27" t="e">
        <v>#DIV/0!</v>
      </c>
      <c r="FB12" s="27" t="e">
        <v>#DIV/0!</v>
      </c>
      <c r="FC12" s="27" t="e">
        <v>#DIV/0!</v>
      </c>
      <c r="FD12" s="27" t="e">
        <v>#DIV/0!</v>
      </c>
      <c r="FE12" s="27" t="e">
        <v>#DIV/0!</v>
      </c>
      <c r="FF12" s="27" t="e">
        <v>#DIV/0!</v>
      </c>
      <c r="FG12" s="27" t="e">
        <v>#DIV/0!</v>
      </c>
      <c r="FH12" s="27" t="e">
        <v>#DIV/0!</v>
      </c>
      <c r="FI12" s="27" t="e">
        <v>#DIV/0!</v>
      </c>
      <c r="FJ12" s="27" t="e">
        <v>#DIV/0!</v>
      </c>
      <c r="FK12" s="27" t="e">
        <v>#DIV/0!</v>
      </c>
      <c r="FL12" s="27" t="e">
        <v>#DIV/0!</v>
      </c>
      <c r="FM12" s="27" t="e">
        <v>#DIV/0!</v>
      </c>
      <c r="FN12" s="27" t="e">
        <v>#DIV/0!</v>
      </c>
      <c r="FO12" s="27" t="e">
        <v>#DIV/0!</v>
      </c>
      <c r="FP12" s="27" t="e">
        <v>#DIV/0!</v>
      </c>
      <c r="FQ12" s="27" t="e">
        <v>#DIV/0!</v>
      </c>
      <c r="FR12" s="27" t="e">
        <v>#DIV/0!</v>
      </c>
      <c r="FS12" s="27" t="e">
        <v>#DIV/0!</v>
      </c>
      <c r="FT12" s="27" t="e">
        <v>#DIV/0!</v>
      </c>
      <c r="FU12" s="27" t="e">
        <v>#DIV/0!</v>
      </c>
      <c r="FV12" s="27" t="e">
        <v>#DIV/0!</v>
      </c>
      <c r="FW12" s="27" t="e">
        <v>#DIV/0!</v>
      </c>
      <c r="FX12" s="27" t="e">
        <v>#DIV/0!</v>
      </c>
      <c r="FY12" s="27" t="e">
        <v>#DIV/0!</v>
      </c>
      <c r="FZ12" s="27" t="e">
        <v>#DIV/0!</v>
      </c>
      <c r="GA12" s="27" t="e">
        <v>#DIV/0!</v>
      </c>
      <c r="GB12" s="27">
        <v>1.098901098901099E-2</v>
      </c>
      <c r="GC12" s="27">
        <v>0</v>
      </c>
      <c r="GD12" s="27">
        <v>0</v>
      </c>
      <c r="GE12" s="27">
        <v>0</v>
      </c>
      <c r="GF12" s="27">
        <v>1.098901098901099E-2</v>
      </c>
      <c r="GG12" s="27">
        <v>0</v>
      </c>
      <c r="GH12" s="27" t="e">
        <v>#DIV/0!</v>
      </c>
      <c r="GI12" s="27" t="e">
        <v>#DIV/0!</v>
      </c>
      <c r="GJ12" s="27" t="e">
        <v>#DIV/0!</v>
      </c>
      <c r="GK12" s="27" t="e">
        <v>#DIV/0!</v>
      </c>
      <c r="GL12" s="27" t="e">
        <v>#DIV/0!</v>
      </c>
      <c r="GM12" s="27" t="e">
        <v>#DIV/0!</v>
      </c>
      <c r="GN12" s="27" t="e">
        <v>#DIV/0!</v>
      </c>
      <c r="GO12" s="27" t="e">
        <v>#DIV/0!</v>
      </c>
      <c r="GP12" s="27" t="e">
        <v>#DIV/0!</v>
      </c>
      <c r="GQ12" s="27" t="e">
        <v>#DIV/0!</v>
      </c>
      <c r="GR12" s="27" t="e">
        <v>#DIV/0!</v>
      </c>
      <c r="GS12" s="27" t="e">
        <v>#DIV/0!</v>
      </c>
      <c r="GT12" s="27" t="e">
        <v>#DIV/0!</v>
      </c>
      <c r="GU12" s="27" t="e">
        <v>#DIV/0!</v>
      </c>
      <c r="GV12" s="27" t="e">
        <v>#DIV/0!</v>
      </c>
      <c r="GW12" s="27" t="e">
        <v>#DIV/0!</v>
      </c>
      <c r="GX12" s="27" t="e">
        <v>#DIV/0!</v>
      </c>
      <c r="GY12" s="27" t="e">
        <v>#DIV/0!</v>
      </c>
      <c r="GZ12" s="27" t="e">
        <v>#DIV/0!</v>
      </c>
      <c r="HA12" s="27" t="e">
        <v>#DIV/0!</v>
      </c>
      <c r="HB12" s="27" t="e">
        <v>#DIV/0!</v>
      </c>
      <c r="HC12" s="27" t="e">
        <v>#DIV/0!</v>
      </c>
      <c r="HD12" s="27" t="e">
        <v>#DIV/0!</v>
      </c>
      <c r="HE12" s="27" t="e">
        <v>#DIV/0!</v>
      </c>
      <c r="HF12" s="27" t="e">
        <v>#DIV/0!</v>
      </c>
      <c r="HG12" s="27" t="e">
        <v>#DIV/0!</v>
      </c>
      <c r="HH12" s="27" t="e">
        <v>#DIV/0!</v>
      </c>
      <c r="HI12" s="27">
        <v>0.26373626373626374</v>
      </c>
      <c r="HJ12" s="27">
        <v>0.13186813186813187</v>
      </c>
      <c r="HK12" s="27">
        <v>0</v>
      </c>
      <c r="HL12" s="27">
        <v>0.23076923076923078</v>
      </c>
      <c r="HM12" s="27">
        <v>0</v>
      </c>
      <c r="HN12" s="27">
        <v>0.26373626373626374</v>
      </c>
      <c r="HO12" s="27">
        <v>0</v>
      </c>
      <c r="HP12" s="27">
        <v>0.24175824175824176</v>
      </c>
      <c r="HQ12" s="27">
        <v>0</v>
      </c>
      <c r="HR12" s="27" t="e">
        <v>#DIV/0!</v>
      </c>
      <c r="HS12" s="27" t="e">
        <v>#DIV/0!</v>
      </c>
      <c r="HT12" s="27" t="e">
        <v>#DIV/0!</v>
      </c>
      <c r="HU12" s="27" t="e">
        <v>#DIV/0!</v>
      </c>
      <c r="HV12" s="27" t="e">
        <v>#DIV/0!</v>
      </c>
      <c r="HW12" s="27" t="e">
        <v>#DIV/0!</v>
      </c>
      <c r="HX12" s="27" t="e">
        <v>#DIV/0!</v>
      </c>
      <c r="HY12" s="27" t="e">
        <v>#DIV/0!</v>
      </c>
      <c r="HZ12" s="27" t="e">
        <v>#DIV/0!</v>
      </c>
      <c r="IA12" s="27" t="e">
        <v>#DIV/0!</v>
      </c>
      <c r="IB12" s="27" t="e">
        <v>#DIV/0!</v>
      </c>
      <c r="IC12" s="27" t="e">
        <v>#DIV/0!</v>
      </c>
      <c r="ID12" s="27" t="e">
        <v>#DIV/0!</v>
      </c>
      <c r="IE12" s="27" t="e">
        <v>#DIV/0!</v>
      </c>
      <c r="IF12" s="27" t="e">
        <v>#DIV/0!</v>
      </c>
      <c r="IG12" s="27" t="e">
        <v>#DIV/0!</v>
      </c>
      <c r="IH12" s="27" t="e">
        <v>#DIV/0!</v>
      </c>
      <c r="II12" s="27" t="e">
        <v>#DIV/0!</v>
      </c>
      <c r="IJ12" s="27" t="e">
        <v>#DIV/0!</v>
      </c>
      <c r="IK12" s="27" t="e">
        <v>#DIV/0!</v>
      </c>
      <c r="IL12" s="27" t="e">
        <v>#DIV/0!</v>
      </c>
      <c r="IM12" s="27" t="e">
        <v>#DIV/0!</v>
      </c>
      <c r="IN12" s="27" t="e">
        <v>#DIV/0!</v>
      </c>
      <c r="IO12" s="27" t="e">
        <v>#DIV/0!</v>
      </c>
      <c r="IP12" s="27" t="e">
        <v>#DIV/0!</v>
      </c>
      <c r="IQ12" s="27" t="e">
        <v>#DIV/0!</v>
      </c>
      <c r="IR12" s="27" t="e">
        <v>#DIV/0!</v>
      </c>
      <c r="IS12" s="27" t="e">
        <v>#DIV/0!</v>
      </c>
      <c r="IT12" s="27" t="e">
        <v>#DIV/0!</v>
      </c>
      <c r="IU12" s="27" t="e">
        <v>#DIV/0!</v>
      </c>
      <c r="IV12" s="27" t="e">
        <v>#DIV/0!</v>
      </c>
      <c r="IW12" s="27" t="e">
        <v>#DIV/0!</v>
      </c>
      <c r="IX12" s="27" t="e">
        <v>#DIV/0!</v>
      </c>
      <c r="IY12" s="27" t="e">
        <v>#DIV/0!</v>
      </c>
      <c r="IZ12" s="27" t="e">
        <v>#DIV/0!</v>
      </c>
      <c r="JA12" s="27" t="e">
        <v>#DIV/0!</v>
      </c>
      <c r="JB12" s="27" t="e">
        <v>#DIV/0!</v>
      </c>
      <c r="JC12" s="27" t="e">
        <v>#DIV/0!</v>
      </c>
      <c r="JD12" s="27" t="e">
        <v>#DIV/0!</v>
      </c>
      <c r="JE12" s="27" t="e">
        <v>#DIV/0!</v>
      </c>
      <c r="JF12" s="27" t="e">
        <v>#DIV/0!</v>
      </c>
      <c r="JG12" s="27" t="e">
        <v>#DIV/0!</v>
      </c>
      <c r="JH12" s="27" t="e">
        <v>#DIV/0!</v>
      </c>
      <c r="JI12" s="27" t="e">
        <v>#DIV/0!</v>
      </c>
      <c r="JJ12" s="27" t="e">
        <v>#DIV/0!</v>
      </c>
      <c r="JK12" s="27" t="e">
        <v>#DIV/0!</v>
      </c>
      <c r="JL12" s="27" t="e">
        <v>#DIV/0!</v>
      </c>
      <c r="JM12" s="27" t="e">
        <v>#DIV/0!</v>
      </c>
      <c r="JN12" s="27" t="e">
        <v>#DIV/0!</v>
      </c>
      <c r="JO12" s="27" t="e">
        <v>#DIV/0!</v>
      </c>
      <c r="JP12" s="27" t="e">
        <v>#DIV/0!</v>
      </c>
      <c r="JQ12" s="27" t="e">
        <v>#DIV/0!</v>
      </c>
      <c r="JR12" s="27" t="e">
        <v>#DIV/0!</v>
      </c>
      <c r="JS12" s="27" t="e">
        <v>#DIV/0!</v>
      </c>
      <c r="JT12" s="27" t="e">
        <v>#DIV/0!</v>
      </c>
      <c r="JU12" s="27" t="e">
        <v>#DIV/0!</v>
      </c>
      <c r="JV12" s="27" t="e">
        <v>#DIV/0!</v>
      </c>
      <c r="JW12" s="27" t="e">
        <v>#DIV/0!</v>
      </c>
      <c r="JX12" s="27" t="e">
        <v>#DIV/0!</v>
      </c>
      <c r="JY12" s="27" t="e">
        <v>#DIV/0!</v>
      </c>
      <c r="JZ12" s="27" t="e">
        <v>#DIV/0!</v>
      </c>
      <c r="KA12" s="27" t="e">
        <v>#DIV/0!</v>
      </c>
      <c r="KB12" s="27" t="e">
        <v>#DIV/0!</v>
      </c>
      <c r="KC12" s="27" t="e">
        <v>#DIV/0!</v>
      </c>
      <c r="KD12" s="27" t="e">
        <v>#DIV/0!</v>
      </c>
      <c r="KE12" s="27" t="e">
        <v>#DIV/0!</v>
      </c>
      <c r="KF12" s="27" t="e">
        <v>#DIV/0!</v>
      </c>
      <c r="KG12" s="27" t="e">
        <v>#DIV/0!</v>
      </c>
      <c r="KH12" s="27" t="e">
        <v>#DIV/0!</v>
      </c>
      <c r="KI12" s="27" t="e">
        <v>#DIV/0!</v>
      </c>
      <c r="KJ12" s="27" t="e">
        <v>#DIV/0!</v>
      </c>
      <c r="KK12" s="27" t="e">
        <v>#DIV/0!</v>
      </c>
      <c r="KL12" s="27" t="e">
        <v>#DIV/0!</v>
      </c>
      <c r="KM12" s="27" t="e">
        <v>#DIV/0!</v>
      </c>
      <c r="KN12" s="27" t="e">
        <v>#DIV/0!</v>
      </c>
      <c r="KO12" s="27" t="e">
        <v>#DIV/0!</v>
      </c>
      <c r="KP12" s="27" t="e">
        <v>#DIV/0!</v>
      </c>
      <c r="KQ12" s="27" t="e">
        <v>#DIV/0!</v>
      </c>
      <c r="KR12" s="27" t="e">
        <v>#DIV/0!</v>
      </c>
      <c r="KS12" s="27" t="e">
        <v>#DIV/0!</v>
      </c>
      <c r="KT12" s="27" t="e">
        <v>#DIV/0!</v>
      </c>
      <c r="KU12" s="27" t="e">
        <v>#DIV/0!</v>
      </c>
      <c r="KV12" s="27" t="e">
        <v>#DIV/0!</v>
      </c>
      <c r="KW12" s="27" t="e">
        <v>#DIV/0!</v>
      </c>
      <c r="KX12" s="27" t="e">
        <v>#DIV/0!</v>
      </c>
      <c r="KY12" s="27" t="e">
        <v>#DIV/0!</v>
      </c>
      <c r="KZ12" s="27" t="e">
        <v>#DIV/0!</v>
      </c>
      <c r="LA12" s="27" t="e">
        <v>#DIV/0!</v>
      </c>
      <c r="LB12" s="27" t="e">
        <v>#DIV/0!</v>
      </c>
      <c r="LC12" s="27" t="e">
        <v>#DIV/0!</v>
      </c>
      <c r="LD12" s="27" t="e">
        <v>#DIV/0!</v>
      </c>
      <c r="LE12" s="27" t="e">
        <v>#DIV/0!</v>
      </c>
      <c r="LF12" s="27">
        <v>6.0606060606060608E-2</v>
      </c>
    </row>
    <row r="13" spans="1:318" ht="14.4" x14ac:dyDescent="0.3">
      <c r="A13" t="s">
        <v>34</v>
      </c>
      <c r="B13" t="s">
        <v>62</v>
      </c>
      <c r="C13" t="s">
        <v>151</v>
      </c>
      <c r="D13" t="s">
        <v>328</v>
      </c>
      <c r="E13" t="s">
        <v>83</v>
      </c>
      <c r="F13">
        <f>SUM(COUNTIFS(G13:V13,{"Föreläggande";"Föreläggande vid vite";"Anmärkning";"Avstående från ingripande"},$G$9:$V$9,"&lt;&gt;*KF*"))</f>
        <v>0</v>
      </c>
      <c r="G13" s="74" t="s">
        <v>84</v>
      </c>
      <c r="H13" s="74" t="s">
        <v>84</v>
      </c>
      <c r="I13" s="74" t="s">
        <v>84</v>
      </c>
      <c r="J13" s="74" t="s">
        <v>84</v>
      </c>
      <c r="K13" s="74" t="s">
        <v>84</v>
      </c>
      <c r="L13" s="74" t="s">
        <v>84</v>
      </c>
      <c r="M13" s="74" t="s">
        <v>84</v>
      </c>
      <c r="N13" s="74" t="s">
        <v>84</v>
      </c>
      <c r="O13" s="74" t="s">
        <v>84</v>
      </c>
      <c r="P13" s="74" t="s">
        <v>84</v>
      </c>
      <c r="Q13" s="74" t="s">
        <v>84</v>
      </c>
      <c r="R13" s="74" t="s">
        <v>84</v>
      </c>
      <c r="S13" s="74" t="s">
        <v>84</v>
      </c>
      <c r="T13" s="74" t="s">
        <v>84</v>
      </c>
      <c r="U13" s="74" t="s">
        <v>84</v>
      </c>
      <c r="V13" s="74" t="s">
        <v>84</v>
      </c>
    </row>
    <row r="14" spans="1:318" ht="14.4" x14ac:dyDescent="0.3">
      <c r="A14" t="s">
        <v>47</v>
      </c>
      <c r="B14" t="s">
        <v>72</v>
      </c>
      <c r="C14" t="s">
        <v>152</v>
      </c>
      <c r="D14" t="s">
        <v>329</v>
      </c>
      <c r="E14" t="s">
        <v>83</v>
      </c>
      <c r="F14">
        <f>SUM(COUNTIFS(G14:V14,{"Föreläggande";"Föreläggande vid vite";"Anmärkning";"Avstående från ingripande"},$G$9:$V$9,"&lt;&gt;*KF*"))</f>
        <v>1</v>
      </c>
      <c r="G14" s="74" t="s">
        <v>84</v>
      </c>
      <c r="H14" s="74" t="s">
        <v>84</v>
      </c>
      <c r="I14" s="74" t="s">
        <v>84</v>
      </c>
      <c r="J14" s="74" t="s">
        <v>84</v>
      </c>
      <c r="K14" s="74" t="s">
        <v>84</v>
      </c>
      <c r="L14" s="74" t="s">
        <v>84</v>
      </c>
      <c r="M14" s="74" t="s">
        <v>84</v>
      </c>
      <c r="N14" s="74" t="s">
        <v>84</v>
      </c>
      <c r="O14" s="74" t="s">
        <v>84</v>
      </c>
      <c r="P14" s="74" t="s">
        <v>85</v>
      </c>
      <c r="Q14" s="74" t="s">
        <v>84</v>
      </c>
      <c r="R14" s="74" t="s">
        <v>85</v>
      </c>
      <c r="S14" s="74" t="s">
        <v>84</v>
      </c>
      <c r="T14" s="74" t="s">
        <v>84</v>
      </c>
      <c r="U14" s="74" t="s">
        <v>84</v>
      </c>
      <c r="V14" s="74" t="s">
        <v>84</v>
      </c>
    </row>
    <row r="15" spans="1:318" ht="14.4" x14ac:dyDescent="0.3">
      <c r="A15" t="s">
        <v>33</v>
      </c>
      <c r="B15" t="s">
        <v>51</v>
      </c>
      <c r="C15" t="s">
        <v>153</v>
      </c>
      <c r="D15" t="s">
        <v>330</v>
      </c>
      <c r="E15" t="s">
        <v>83</v>
      </c>
      <c r="F15">
        <f>SUM(COUNTIFS(G15:V15,{"Föreläggande";"Föreläggande vid vite";"Anmärkning";"Avstående från ingripande"},$G$9:$V$9,"&lt;&gt;*KF*"))</f>
        <v>1</v>
      </c>
      <c r="G15" s="74" t="s">
        <v>85</v>
      </c>
      <c r="H15" s="74" t="s">
        <v>84</v>
      </c>
      <c r="I15" s="74" t="s">
        <v>84</v>
      </c>
      <c r="J15" s="74" t="s">
        <v>84</v>
      </c>
      <c r="K15" s="74" t="s">
        <v>84</v>
      </c>
      <c r="L15" s="74" t="s">
        <v>85</v>
      </c>
      <c r="M15" s="74" t="s">
        <v>84</v>
      </c>
      <c r="N15" s="74" t="s">
        <v>84</v>
      </c>
      <c r="O15" s="74" t="s">
        <v>84</v>
      </c>
      <c r="P15" s="74" t="s">
        <v>84</v>
      </c>
      <c r="Q15" s="74" t="s">
        <v>84</v>
      </c>
      <c r="R15" s="74" t="s">
        <v>84</v>
      </c>
      <c r="S15" s="74" t="s">
        <v>84</v>
      </c>
      <c r="T15" s="74" t="s">
        <v>84</v>
      </c>
      <c r="U15" s="74" t="s">
        <v>84</v>
      </c>
      <c r="V15" s="74" t="s">
        <v>84</v>
      </c>
    </row>
    <row r="16" spans="1:318" ht="14.4" x14ac:dyDescent="0.3">
      <c r="A16" t="s">
        <v>41</v>
      </c>
      <c r="B16" t="s">
        <v>102</v>
      </c>
      <c r="C16" t="s">
        <v>154</v>
      </c>
      <c r="D16" t="s">
        <v>331</v>
      </c>
      <c r="E16" t="s">
        <v>83</v>
      </c>
      <c r="F16">
        <f>SUM(COUNTIFS(G16:V16,{"Föreläggande";"Föreläggande vid vite";"Anmärkning";"Avstående från ingripande"},$G$9:$V$9,"&lt;&gt;*KF*"))</f>
        <v>1</v>
      </c>
      <c r="G16" s="74" t="s">
        <v>84</v>
      </c>
      <c r="H16" s="74" t="s">
        <v>84</v>
      </c>
      <c r="I16" s="74" t="s">
        <v>84</v>
      </c>
      <c r="J16" s="74" t="s">
        <v>84</v>
      </c>
      <c r="K16" s="74" t="s">
        <v>84</v>
      </c>
      <c r="L16" s="74" t="s">
        <v>84</v>
      </c>
      <c r="M16" s="74" t="s">
        <v>85</v>
      </c>
      <c r="N16" s="74" t="s">
        <v>85</v>
      </c>
      <c r="O16" s="74" t="s">
        <v>84</v>
      </c>
      <c r="P16" s="74" t="s">
        <v>84</v>
      </c>
      <c r="Q16" s="74" t="s">
        <v>84</v>
      </c>
      <c r="R16" s="74" t="s">
        <v>84</v>
      </c>
      <c r="S16" s="74" t="s">
        <v>84</v>
      </c>
      <c r="T16" s="74" t="s">
        <v>84</v>
      </c>
      <c r="U16" s="74" t="s">
        <v>84</v>
      </c>
      <c r="V16" s="74" t="s">
        <v>84</v>
      </c>
    </row>
    <row r="17" spans="1:22" ht="14.4" x14ac:dyDescent="0.3">
      <c r="A17" t="s">
        <v>34</v>
      </c>
      <c r="B17" t="s">
        <v>53</v>
      </c>
      <c r="C17" t="s">
        <v>155</v>
      </c>
      <c r="D17" t="s">
        <v>332</v>
      </c>
      <c r="E17" t="s">
        <v>83</v>
      </c>
      <c r="F17">
        <f>SUM(COUNTIFS(G17:V17,{"Föreläggande";"Föreläggande vid vite";"Anmärkning";"Avstående från ingripande"},$G$9:$V$9,"&lt;&gt;*KF*"))</f>
        <v>2</v>
      </c>
      <c r="G17" s="74" t="s">
        <v>85</v>
      </c>
      <c r="H17" s="74" t="s">
        <v>84</v>
      </c>
      <c r="I17" s="74" t="s">
        <v>85</v>
      </c>
      <c r="J17" s="74" t="s">
        <v>84</v>
      </c>
      <c r="K17" s="74" t="s">
        <v>84</v>
      </c>
      <c r="L17" s="74" t="s">
        <v>85</v>
      </c>
      <c r="M17" s="74" t="s">
        <v>85</v>
      </c>
      <c r="N17" s="74" t="s">
        <v>85</v>
      </c>
      <c r="O17" s="74" t="s">
        <v>84</v>
      </c>
      <c r="P17" s="74" t="s">
        <v>84</v>
      </c>
      <c r="Q17" s="74" t="s">
        <v>84</v>
      </c>
      <c r="R17" s="74" t="s">
        <v>84</v>
      </c>
      <c r="S17" s="74" t="s">
        <v>84</v>
      </c>
      <c r="T17" s="74" t="s">
        <v>84</v>
      </c>
      <c r="U17" s="74" t="s">
        <v>84</v>
      </c>
      <c r="V17" s="74" t="s">
        <v>84</v>
      </c>
    </row>
    <row r="18" spans="1:22" ht="14.4" x14ac:dyDescent="0.3">
      <c r="A18" t="s">
        <v>34</v>
      </c>
      <c r="B18" t="s">
        <v>103</v>
      </c>
      <c r="C18" t="s">
        <v>156</v>
      </c>
      <c r="D18" t="s">
        <v>333</v>
      </c>
      <c r="E18" t="s">
        <v>83</v>
      </c>
      <c r="F18">
        <f>SUM(COUNTIFS(G18:V18,{"Föreläggande";"Föreläggande vid vite";"Anmärkning";"Avstående från ingripande"},$G$9:$V$9,"&lt;&gt;*KF*"))</f>
        <v>0</v>
      </c>
      <c r="G18" s="74" t="s">
        <v>84</v>
      </c>
      <c r="H18" s="74" t="s">
        <v>84</v>
      </c>
      <c r="I18" s="74" t="s">
        <v>84</v>
      </c>
      <c r="J18" s="74" t="s">
        <v>84</v>
      </c>
      <c r="K18" s="74" t="s">
        <v>84</v>
      </c>
      <c r="L18" s="74" t="s">
        <v>84</v>
      </c>
      <c r="M18" s="74" t="s">
        <v>84</v>
      </c>
      <c r="N18" s="74" t="s">
        <v>84</v>
      </c>
      <c r="O18" s="74" t="s">
        <v>84</v>
      </c>
      <c r="P18" s="74" t="s">
        <v>84</v>
      </c>
      <c r="Q18" s="74" t="s">
        <v>84</v>
      </c>
      <c r="R18" s="74" t="s">
        <v>84</v>
      </c>
      <c r="S18" s="74" t="s">
        <v>84</v>
      </c>
      <c r="T18" s="74" t="s">
        <v>84</v>
      </c>
      <c r="U18" s="74" t="s">
        <v>84</v>
      </c>
      <c r="V18" s="74" t="s">
        <v>84</v>
      </c>
    </row>
    <row r="19" spans="1:22" ht="14.4" x14ac:dyDescent="0.3">
      <c r="A19" t="s">
        <v>50</v>
      </c>
      <c r="B19" t="s">
        <v>104</v>
      </c>
      <c r="C19" t="s">
        <v>157</v>
      </c>
      <c r="D19" t="s">
        <v>334</v>
      </c>
      <c r="E19" t="s">
        <v>83</v>
      </c>
      <c r="F19">
        <f>SUM(COUNTIFS(G19:V19,{"Föreläggande";"Föreläggande vid vite";"Anmärkning";"Avstående från ingripande"},$G$9:$V$9,"&lt;&gt;*KF*"))</f>
        <v>0</v>
      </c>
      <c r="G19" s="74" t="s">
        <v>84</v>
      </c>
      <c r="H19" s="74" t="s">
        <v>84</v>
      </c>
      <c r="I19" s="74" t="s">
        <v>84</v>
      </c>
      <c r="J19" s="74" t="s">
        <v>84</v>
      </c>
      <c r="K19" s="74" t="s">
        <v>84</v>
      </c>
      <c r="L19" s="74" t="s">
        <v>84</v>
      </c>
      <c r="M19" s="74" t="s">
        <v>84</v>
      </c>
      <c r="N19" s="74" t="s">
        <v>84</v>
      </c>
      <c r="O19" s="74" t="s">
        <v>84</v>
      </c>
      <c r="P19" s="74" t="s">
        <v>84</v>
      </c>
      <c r="Q19" s="74" t="s">
        <v>84</v>
      </c>
      <c r="R19" s="74" t="s">
        <v>84</v>
      </c>
      <c r="S19" s="74" t="s">
        <v>84</v>
      </c>
      <c r="T19" s="74" t="s">
        <v>84</v>
      </c>
      <c r="U19" s="74" t="s">
        <v>84</v>
      </c>
      <c r="V19" s="74" t="s">
        <v>84</v>
      </c>
    </row>
    <row r="20" spans="1:22" ht="14.4" x14ac:dyDescent="0.3">
      <c r="A20" t="s">
        <v>45</v>
      </c>
      <c r="B20" t="s">
        <v>68</v>
      </c>
      <c r="C20" t="s">
        <v>158</v>
      </c>
      <c r="D20" t="s">
        <v>335</v>
      </c>
      <c r="E20" t="s">
        <v>82</v>
      </c>
      <c r="F20">
        <f>SUM(COUNTIFS(G20:V20,{"Föreläggande";"Föreläggande vid vite";"Anmärkning";"Avstående från ingripande"},$G$9:$V$9,"&lt;&gt;*KF*"))</f>
        <v>0</v>
      </c>
      <c r="G20" s="74" t="s">
        <v>84</v>
      </c>
      <c r="H20" s="74" t="s">
        <v>84</v>
      </c>
      <c r="I20" s="74" t="s">
        <v>84</v>
      </c>
      <c r="J20" s="74" t="s">
        <v>84</v>
      </c>
      <c r="K20" s="74" t="s">
        <v>84</v>
      </c>
      <c r="L20" s="74" t="s">
        <v>84</v>
      </c>
      <c r="M20" s="74" t="s">
        <v>84</v>
      </c>
      <c r="N20" s="74" t="s">
        <v>84</v>
      </c>
      <c r="O20" s="74" t="s">
        <v>84</v>
      </c>
      <c r="P20" s="74" t="s">
        <v>84</v>
      </c>
      <c r="Q20" s="74" t="s">
        <v>84</v>
      </c>
      <c r="R20" s="74" t="s">
        <v>84</v>
      </c>
      <c r="S20" s="74" t="s">
        <v>84</v>
      </c>
      <c r="T20" s="74" t="s">
        <v>84</v>
      </c>
      <c r="U20" s="74" t="s">
        <v>84</v>
      </c>
      <c r="V20" s="74" t="s">
        <v>84</v>
      </c>
    </row>
    <row r="21" spans="1:22" ht="14.4" x14ac:dyDescent="0.3">
      <c r="A21" t="s">
        <v>34</v>
      </c>
      <c r="B21" t="s">
        <v>54</v>
      </c>
      <c r="C21" t="s">
        <v>159</v>
      </c>
      <c r="D21" t="s">
        <v>336</v>
      </c>
      <c r="E21" t="s">
        <v>82</v>
      </c>
      <c r="F21">
        <f>SUM(COUNTIFS(G21:V21,{"Föreläggande";"Föreläggande vid vite";"Anmärkning";"Avstående från ingripande"},$G$9:$V$9,"&lt;&gt;*KF*"))</f>
        <v>0</v>
      </c>
      <c r="G21" s="74" t="s">
        <v>84</v>
      </c>
      <c r="H21" s="74" t="s">
        <v>84</v>
      </c>
      <c r="I21" s="74" t="s">
        <v>84</v>
      </c>
      <c r="J21" s="74" t="s">
        <v>84</v>
      </c>
      <c r="K21" s="74" t="s">
        <v>84</v>
      </c>
      <c r="L21" s="74" t="s">
        <v>84</v>
      </c>
      <c r="M21" s="74" t="s">
        <v>84</v>
      </c>
      <c r="N21" s="74" t="s">
        <v>84</v>
      </c>
      <c r="O21" s="74" t="s">
        <v>84</v>
      </c>
      <c r="P21" s="74" t="s">
        <v>84</v>
      </c>
      <c r="Q21" s="74" t="s">
        <v>84</v>
      </c>
      <c r="R21" s="74" t="s">
        <v>84</v>
      </c>
      <c r="S21" s="74" t="s">
        <v>84</v>
      </c>
      <c r="T21" s="74" t="s">
        <v>84</v>
      </c>
      <c r="U21" s="74" t="s">
        <v>84</v>
      </c>
      <c r="V21" s="74" t="s">
        <v>84</v>
      </c>
    </row>
    <row r="22" spans="1:22" ht="14.4" x14ac:dyDescent="0.3">
      <c r="A22" t="s">
        <v>45</v>
      </c>
      <c r="B22" t="s">
        <v>68</v>
      </c>
      <c r="C22" t="s">
        <v>160</v>
      </c>
      <c r="D22" t="s">
        <v>337</v>
      </c>
      <c r="E22" t="s">
        <v>82</v>
      </c>
      <c r="F22">
        <f>SUM(COUNTIFS(G22:V22,{"Föreläggande";"Föreläggande vid vite";"Anmärkning";"Avstående från ingripande"},$G$9:$V$9,"&lt;&gt;*KF*"))</f>
        <v>1</v>
      </c>
      <c r="G22" s="74" t="s">
        <v>84</v>
      </c>
      <c r="H22" s="74" t="s">
        <v>84</v>
      </c>
      <c r="I22" s="74" t="s">
        <v>84</v>
      </c>
      <c r="J22" s="74" t="s">
        <v>84</v>
      </c>
      <c r="K22" s="74" t="s">
        <v>84</v>
      </c>
      <c r="L22" s="74" t="s">
        <v>84</v>
      </c>
      <c r="M22" s="74" t="s">
        <v>85</v>
      </c>
      <c r="N22" s="74" t="s">
        <v>84</v>
      </c>
      <c r="O22" s="74" t="s">
        <v>85</v>
      </c>
      <c r="P22" s="74" t="s">
        <v>84</v>
      </c>
      <c r="Q22" s="74" t="s">
        <v>84</v>
      </c>
      <c r="R22" s="74" t="s">
        <v>84</v>
      </c>
      <c r="S22" s="74" t="s">
        <v>84</v>
      </c>
      <c r="T22" s="74" t="s">
        <v>84</v>
      </c>
      <c r="U22" s="74" t="s">
        <v>84</v>
      </c>
      <c r="V22" s="74" t="s">
        <v>84</v>
      </c>
    </row>
    <row r="23" spans="1:22" ht="14.4" x14ac:dyDescent="0.3">
      <c r="A23" t="s">
        <v>34</v>
      </c>
      <c r="B23" t="s">
        <v>54</v>
      </c>
      <c r="C23" t="s">
        <v>161</v>
      </c>
      <c r="D23" t="s">
        <v>338</v>
      </c>
      <c r="E23" t="s">
        <v>82</v>
      </c>
      <c r="F23">
        <f>SUM(COUNTIFS(G23:V23,{"Föreläggande";"Föreläggande vid vite";"Anmärkning";"Avstående från ingripande"},$G$9:$V$9,"&lt;&gt;*KF*"))</f>
        <v>0</v>
      </c>
      <c r="G23" s="74" t="s">
        <v>84</v>
      </c>
      <c r="H23" s="74" t="s">
        <v>84</v>
      </c>
      <c r="I23" s="74" t="s">
        <v>84</v>
      </c>
      <c r="J23" s="74" t="s">
        <v>84</v>
      </c>
      <c r="K23" s="74" t="s">
        <v>84</v>
      </c>
      <c r="L23" s="74" t="s">
        <v>84</v>
      </c>
      <c r="M23" s="74" t="s">
        <v>84</v>
      </c>
      <c r="N23" s="74" t="s">
        <v>84</v>
      </c>
      <c r="O23" s="74" t="s">
        <v>84</v>
      </c>
      <c r="P23" s="74" t="s">
        <v>84</v>
      </c>
      <c r="Q23" s="74" t="s">
        <v>84</v>
      </c>
      <c r="R23" s="74" t="s">
        <v>84</v>
      </c>
      <c r="S23" s="74" t="s">
        <v>84</v>
      </c>
      <c r="T23" s="74" t="s">
        <v>84</v>
      </c>
      <c r="U23" s="74" t="s">
        <v>84</v>
      </c>
      <c r="V23" s="74" t="s">
        <v>84</v>
      </c>
    </row>
    <row r="24" spans="1:22" ht="14.4" x14ac:dyDescent="0.3">
      <c r="A24" t="s">
        <v>34</v>
      </c>
      <c r="B24" t="s">
        <v>54</v>
      </c>
      <c r="C24" t="s">
        <v>162</v>
      </c>
      <c r="D24" t="s">
        <v>339</v>
      </c>
      <c r="E24" t="s">
        <v>82</v>
      </c>
      <c r="F24">
        <f>SUM(COUNTIFS(G24:V24,{"Föreläggande";"Föreläggande vid vite";"Anmärkning";"Avstående från ingripande"},$G$9:$V$9,"&lt;&gt;*KF*"))</f>
        <v>0</v>
      </c>
      <c r="G24" s="74" t="s">
        <v>84</v>
      </c>
      <c r="H24" s="74" t="s">
        <v>84</v>
      </c>
      <c r="I24" s="74" t="s">
        <v>84</v>
      </c>
      <c r="J24" s="74" t="s">
        <v>84</v>
      </c>
      <c r="K24" s="74" t="s">
        <v>84</v>
      </c>
      <c r="L24" s="74" t="s">
        <v>84</v>
      </c>
      <c r="M24" s="74" t="s">
        <v>84</v>
      </c>
      <c r="N24" s="74" t="s">
        <v>84</v>
      </c>
      <c r="O24" s="74" t="s">
        <v>84</v>
      </c>
      <c r="P24" s="74" t="s">
        <v>84</v>
      </c>
      <c r="Q24" s="74" t="s">
        <v>84</v>
      </c>
      <c r="R24" s="74" t="s">
        <v>84</v>
      </c>
      <c r="S24" s="74" t="s">
        <v>84</v>
      </c>
      <c r="T24" s="74" t="s">
        <v>84</v>
      </c>
      <c r="U24" s="74" t="s">
        <v>84</v>
      </c>
      <c r="V24" s="74" t="s">
        <v>84</v>
      </c>
    </row>
    <row r="25" spans="1:22" ht="14.4" x14ac:dyDescent="0.3">
      <c r="A25" t="s">
        <v>47</v>
      </c>
      <c r="B25" t="s">
        <v>72</v>
      </c>
      <c r="C25" t="s">
        <v>163</v>
      </c>
      <c r="D25" t="s">
        <v>340</v>
      </c>
      <c r="E25" t="s">
        <v>82</v>
      </c>
      <c r="F25">
        <f>SUM(COUNTIFS(G25:V25,{"Föreläggande";"Föreläggande vid vite";"Anmärkning";"Avstående från ingripande"},$G$9:$V$9,"&lt;&gt;*KF*"))</f>
        <v>0</v>
      </c>
      <c r="G25" s="74" t="s">
        <v>84</v>
      </c>
      <c r="H25" s="74" t="s">
        <v>84</v>
      </c>
      <c r="I25" s="74" t="s">
        <v>84</v>
      </c>
      <c r="J25" s="74" t="s">
        <v>84</v>
      </c>
      <c r="K25" s="74" t="s">
        <v>84</v>
      </c>
      <c r="L25" s="74" t="s">
        <v>84</v>
      </c>
      <c r="M25" s="74" t="s">
        <v>84</v>
      </c>
      <c r="N25" s="74" t="s">
        <v>84</v>
      </c>
      <c r="O25" s="74" t="s">
        <v>84</v>
      </c>
      <c r="P25" s="74" t="s">
        <v>84</v>
      </c>
      <c r="Q25" s="74" t="s">
        <v>84</v>
      </c>
      <c r="R25" s="74" t="s">
        <v>84</v>
      </c>
      <c r="S25" s="74" t="s">
        <v>84</v>
      </c>
      <c r="T25" s="74" t="s">
        <v>84</v>
      </c>
      <c r="U25" s="74" t="s">
        <v>84</v>
      </c>
      <c r="V25" s="74" t="s">
        <v>84</v>
      </c>
    </row>
    <row r="26" spans="1:22" ht="14.4" x14ac:dyDescent="0.3">
      <c r="A26" t="s">
        <v>45</v>
      </c>
      <c r="B26" t="s">
        <v>68</v>
      </c>
      <c r="C26" t="s">
        <v>164</v>
      </c>
      <c r="D26" t="s">
        <v>341</v>
      </c>
      <c r="E26" t="s">
        <v>82</v>
      </c>
      <c r="F26">
        <f>SUM(COUNTIFS(G26:V26,{"Föreläggande";"Föreläggande vid vite";"Anmärkning";"Avstående från ingripande"},$G$9:$V$9,"&lt;&gt;*KF*"))</f>
        <v>0</v>
      </c>
      <c r="G26" s="74" t="s">
        <v>84</v>
      </c>
      <c r="H26" s="74" t="s">
        <v>84</v>
      </c>
      <c r="I26" s="74" t="s">
        <v>84</v>
      </c>
      <c r="J26" s="74" t="s">
        <v>84</v>
      </c>
      <c r="K26" s="74" t="s">
        <v>84</v>
      </c>
      <c r="L26" s="74" t="s">
        <v>84</v>
      </c>
      <c r="M26" s="74" t="s">
        <v>84</v>
      </c>
      <c r="N26" s="74" t="s">
        <v>84</v>
      </c>
      <c r="O26" s="74" t="s">
        <v>84</v>
      </c>
      <c r="P26" s="74" t="s">
        <v>84</v>
      </c>
      <c r="Q26" s="74" t="s">
        <v>84</v>
      </c>
      <c r="R26" s="74" t="s">
        <v>84</v>
      </c>
      <c r="S26" s="74" t="s">
        <v>84</v>
      </c>
      <c r="T26" s="74" t="s">
        <v>84</v>
      </c>
      <c r="U26" s="74" t="s">
        <v>84</v>
      </c>
      <c r="V26" s="74" t="s">
        <v>84</v>
      </c>
    </row>
    <row r="27" spans="1:22" ht="14.4" x14ac:dyDescent="0.3">
      <c r="A27" t="s">
        <v>35</v>
      </c>
      <c r="B27" t="s">
        <v>105</v>
      </c>
      <c r="C27" t="s">
        <v>165</v>
      </c>
      <c r="D27" t="s">
        <v>342</v>
      </c>
      <c r="E27" t="s">
        <v>82</v>
      </c>
      <c r="F27">
        <f>SUM(COUNTIFS(G27:V27,{"Föreläggande";"Föreläggande vid vite";"Anmärkning";"Avstående från ingripande"},$G$9:$V$9,"&lt;&gt;*KF*"))</f>
        <v>0</v>
      </c>
      <c r="G27" s="74" t="s">
        <v>84</v>
      </c>
      <c r="H27" s="74" t="s">
        <v>84</v>
      </c>
      <c r="I27" s="74" t="s">
        <v>84</v>
      </c>
      <c r="J27" s="74" t="s">
        <v>84</v>
      </c>
      <c r="K27" s="74" t="s">
        <v>84</v>
      </c>
      <c r="L27" s="74" t="s">
        <v>84</v>
      </c>
      <c r="M27" s="74" t="s">
        <v>84</v>
      </c>
      <c r="N27" s="74" t="s">
        <v>84</v>
      </c>
      <c r="O27" s="74" t="s">
        <v>84</v>
      </c>
      <c r="P27" s="74" t="s">
        <v>84</v>
      </c>
      <c r="Q27" s="74" t="s">
        <v>84</v>
      </c>
      <c r="R27" s="74" t="s">
        <v>84</v>
      </c>
      <c r="S27" s="74" t="s">
        <v>84</v>
      </c>
      <c r="T27" s="74" t="s">
        <v>84</v>
      </c>
      <c r="U27" s="74" t="s">
        <v>84</v>
      </c>
      <c r="V27" s="74" t="s">
        <v>84</v>
      </c>
    </row>
    <row r="28" spans="1:22" ht="14.4" x14ac:dyDescent="0.3">
      <c r="A28" t="s">
        <v>34</v>
      </c>
      <c r="B28" t="s">
        <v>103</v>
      </c>
      <c r="C28" t="s">
        <v>166</v>
      </c>
      <c r="D28" t="s">
        <v>343</v>
      </c>
      <c r="E28" t="s">
        <v>82</v>
      </c>
      <c r="F28">
        <f>SUM(COUNTIFS(G28:V28,{"Föreläggande";"Föreläggande vid vite";"Anmärkning";"Avstående från ingripande"},$G$9:$V$9,"&lt;&gt;*KF*"))</f>
        <v>0</v>
      </c>
      <c r="G28" s="74" t="s">
        <v>84</v>
      </c>
      <c r="H28" s="74" t="s">
        <v>84</v>
      </c>
      <c r="I28" s="74" t="s">
        <v>84</v>
      </c>
      <c r="J28" s="74" t="s">
        <v>84</v>
      </c>
      <c r="K28" s="74" t="s">
        <v>84</v>
      </c>
      <c r="L28" s="74" t="s">
        <v>84</v>
      </c>
      <c r="M28" s="74" t="s">
        <v>84</v>
      </c>
      <c r="N28" s="74" t="s">
        <v>84</v>
      </c>
      <c r="O28" s="74" t="s">
        <v>84</v>
      </c>
      <c r="P28" s="74" t="s">
        <v>84</v>
      </c>
      <c r="Q28" s="74" t="s">
        <v>84</v>
      </c>
      <c r="R28" s="74" t="s">
        <v>84</v>
      </c>
      <c r="S28" s="74" t="s">
        <v>84</v>
      </c>
      <c r="T28" s="74" t="s">
        <v>84</v>
      </c>
      <c r="U28" s="74" t="s">
        <v>84</v>
      </c>
      <c r="V28" s="74" t="s">
        <v>84</v>
      </c>
    </row>
    <row r="29" spans="1:22" ht="14.4" x14ac:dyDescent="0.3">
      <c r="A29" t="s">
        <v>40</v>
      </c>
      <c r="B29" t="s">
        <v>106</v>
      </c>
      <c r="C29" t="s">
        <v>167</v>
      </c>
      <c r="D29" t="s">
        <v>344</v>
      </c>
      <c r="E29" t="s">
        <v>82</v>
      </c>
      <c r="F29">
        <f>SUM(COUNTIFS(G29:V29,{"Föreläggande";"Föreläggande vid vite";"Anmärkning";"Avstående från ingripande"},$G$9:$V$9,"&lt;&gt;*KF*"))</f>
        <v>0</v>
      </c>
      <c r="G29" s="74" t="s">
        <v>84</v>
      </c>
      <c r="H29" s="74" t="s">
        <v>84</v>
      </c>
      <c r="I29" s="74" t="s">
        <v>84</v>
      </c>
      <c r="J29" s="74" t="s">
        <v>84</v>
      </c>
      <c r="K29" s="74" t="s">
        <v>84</v>
      </c>
      <c r="L29" s="74" t="s">
        <v>84</v>
      </c>
      <c r="M29" s="74" t="s">
        <v>84</v>
      </c>
      <c r="N29" s="74" t="s">
        <v>84</v>
      </c>
      <c r="O29" s="74" t="s">
        <v>84</v>
      </c>
      <c r="P29" s="74" t="s">
        <v>84</v>
      </c>
      <c r="Q29" s="74" t="s">
        <v>84</v>
      </c>
      <c r="R29" s="74" t="s">
        <v>84</v>
      </c>
      <c r="S29" s="74" t="s">
        <v>84</v>
      </c>
      <c r="T29" s="74" t="s">
        <v>84</v>
      </c>
      <c r="U29" s="74" t="s">
        <v>84</v>
      </c>
      <c r="V29" s="74" t="s">
        <v>84</v>
      </c>
    </row>
    <row r="30" spans="1:22" ht="14.4" x14ac:dyDescent="0.3">
      <c r="A30" t="s">
        <v>47</v>
      </c>
      <c r="B30" t="s">
        <v>72</v>
      </c>
      <c r="C30" t="s">
        <v>168</v>
      </c>
      <c r="D30" t="s">
        <v>345</v>
      </c>
      <c r="E30" t="s">
        <v>82</v>
      </c>
      <c r="F30">
        <f>SUM(COUNTIFS(G30:V30,{"Föreläggande";"Föreläggande vid vite";"Anmärkning";"Avstående från ingripande"},$G$9:$V$9,"&lt;&gt;*KF*"))</f>
        <v>0</v>
      </c>
      <c r="G30" s="74" t="s">
        <v>84</v>
      </c>
      <c r="H30" s="74" t="s">
        <v>84</v>
      </c>
      <c r="I30" s="74" t="s">
        <v>84</v>
      </c>
      <c r="J30" s="74" t="s">
        <v>84</v>
      </c>
      <c r="K30" s="74" t="s">
        <v>84</v>
      </c>
      <c r="L30" s="74" t="s">
        <v>84</v>
      </c>
      <c r="M30" s="74" t="s">
        <v>84</v>
      </c>
      <c r="N30" s="74" t="s">
        <v>84</v>
      </c>
      <c r="O30" s="74" t="s">
        <v>84</v>
      </c>
      <c r="P30" s="74" t="s">
        <v>84</v>
      </c>
      <c r="Q30" s="74" t="s">
        <v>84</v>
      </c>
      <c r="R30" s="74" t="s">
        <v>84</v>
      </c>
      <c r="S30" s="74" t="s">
        <v>84</v>
      </c>
      <c r="T30" s="74" t="s">
        <v>84</v>
      </c>
      <c r="U30" s="74" t="s">
        <v>84</v>
      </c>
      <c r="V30" s="74" t="s">
        <v>84</v>
      </c>
    </row>
    <row r="31" spans="1:22" ht="14.4" x14ac:dyDescent="0.3">
      <c r="A31" t="s">
        <v>42</v>
      </c>
      <c r="B31" t="s">
        <v>107</v>
      </c>
      <c r="C31" t="s">
        <v>169</v>
      </c>
      <c r="D31" t="s">
        <v>346</v>
      </c>
      <c r="E31" t="s">
        <v>83</v>
      </c>
      <c r="F31">
        <f>SUM(COUNTIFS(G31:V31,{"Föreläggande";"Föreläggande vid vite";"Anmärkning";"Avstående från ingripande"},$G$9:$V$9,"&lt;&gt;*KF*"))</f>
        <v>0</v>
      </c>
      <c r="G31" s="74" t="s">
        <v>84</v>
      </c>
      <c r="H31" s="74" t="s">
        <v>84</v>
      </c>
      <c r="I31" s="74" t="s">
        <v>84</v>
      </c>
      <c r="J31" s="74" t="s">
        <v>84</v>
      </c>
      <c r="K31" s="74" t="s">
        <v>84</v>
      </c>
      <c r="L31" s="74" t="s">
        <v>84</v>
      </c>
      <c r="M31" s="74" t="s">
        <v>84</v>
      </c>
      <c r="N31" s="74" t="s">
        <v>84</v>
      </c>
      <c r="O31" s="74" t="s">
        <v>84</v>
      </c>
      <c r="P31" s="74" t="s">
        <v>84</v>
      </c>
      <c r="Q31" s="74" t="s">
        <v>84</v>
      </c>
      <c r="R31" s="74" t="s">
        <v>84</v>
      </c>
      <c r="S31" s="74" t="s">
        <v>84</v>
      </c>
      <c r="T31" s="74" t="s">
        <v>84</v>
      </c>
      <c r="U31" s="74" t="s">
        <v>84</v>
      </c>
      <c r="V31" s="74" t="s">
        <v>84</v>
      </c>
    </row>
    <row r="32" spans="1:22" ht="14.4" x14ac:dyDescent="0.3">
      <c r="A32" t="s">
        <v>42</v>
      </c>
      <c r="B32" t="s">
        <v>59</v>
      </c>
      <c r="C32" t="s">
        <v>170</v>
      </c>
      <c r="D32" t="s">
        <v>347</v>
      </c>
      <c r="E32" t="s">
        <v>83</v>
      </c>
      <c r="F32">
        <f>SUM(COUNTIFS(G32:V32,{"Föreläggande";"Föreläggande vid vite";"Anmärkning";"Avstående från ingripande"},$G$9:$V$9,"&lt;&gt;*KF*"))</f>
        <v>0</v>
      </c>
      <c r="G32" s="74" t="s">
        <v>84</v>
      </c>
      <c r="H32" s="74" t="s">
        <v>84</v>
      </c>
      <c r="I32" s="74" t="s">
        <v>84</v>
      </c>
      <c r="J32" s="74" t="s">
        <v>84</v>
      </c>
      <c r="K32" s="74" t="s">
        <v>84</v>
      </c>
      <c r="L32" s="74" t="s">
        <v>84</v>
      </c>
      <c r="M32" s="74" t="s">
        <v>84</v>
      </c>
      <c r="N32" s="74" t="s">
        <v>84</v>
      </c>
      <c r="O32" s="74" t="s">
        <v>84</v>
      </c>
      <c r="P32" s="74" t="s">
        <v>84</v>
      </c>
      <c r="Q32" s="74" t="s">
        <v>84</v>
      </c>
      <c r="R32" s="74" t="s">
        <v>84</v>
      </c>
      <c r="S32" s="74" t="s">
        <v>84</v>
      </c>
      <c r="T32" s="74" t="s">
        <v>84</v>
      </c>
      <c r="U32" s="74" t="s">
        <v>84</v>
      </c>
      <c r="V32" s="74" t="s">
        <v>84</v>
      </c>
    </row>
    <row r="33" spans="1:22" ht="14.4" x14ac:dyDescent="0.3">
      <c r="A33" t="s">
        <v>42</v>
      </c>
      <c r="B33" t="s">
        <v>108</v>
      </c>
      <c r="C33" t="s">
        <v>171</v>
      </c>
      <c r="D33" t="s">
        <v>348</v>
      </c>
      <c r="E33" t="s">
        <v>83</v>
      </c>
      <c r="F33">
        <f>SUM(COUNTIFS(G33:V33,{"Föreläggande";"Föreläggande vid vite";"Anmärkning";"Avstående från ingripande"},$G$9:$V$9,"&lt;&gt;*KF*"))</f>
        <v>0</v>
      </c>
      <c r="G33" s="74" t="s">
        <v>84</v>
      </c>
      <c r="H33" s="74" t="s">
        <v>84</v>
      </c>
      <c r="I33" s="74" t="s">
        <v>84</v>
      </c>
      <c r="J33" s="74" t="s">
        <v>84</v>
      </c>
      <c r="K33" s="74" t="s">
        <v>84</v>
      </c>
      <c r="L33" s="74" t="s">
        <v>84</v>
      </c>
      <c r="M33" s="74" t="s">
        <v>84</v>
      </c>
      <c r="N33" s="74" t="s">
        <v>84</v>
      </c>
      <c r="O33" s="74" t="s">
        <v>84</v>
      </c>
      <c r="P33" s="74" t="s">
        <v>84</v>
      </c>
      <c r="Q33" s="74" t="s">
        <v>84</v>
      </c>
      <c r="R33" s="74" t="s">
        <v>84</v>
      </c>
      <c r="S33" s="74" t="s">
        <v>84</v>
      </c>
      <c r="T33" s="74" t="s">
        <v>84</v>
      </c>
      <c r="U33" s="74" t="s">
        <v>84</v>
      </c>
      <c r="V33" s="74" t="s">
        <v>84</v>
      </c>
    </row>
    <row r="34" spans="1:22" ht="14.4" x14ac:dyDescent="0.3">
      <c r="A34" t="s">
        <v>42</v>
      </c>
      <c r="B34" t="s">
        <v>109</v>
      </c>
      <c r="C34" t="s">
        <v>172</v>
      </c>
      <c r="D34" t="s">
        <v>349</v>
      </c>
      <c r="E34" t="s">
        <v>83</v>
      </c>
      <c r="F34">
        <f>SUM(COUNTIFS(G34:V34,{"Föreläggande";"Föreläggande vid vite";"Anmärkning";"Avstående från ingripande"},$G$9:$V$9,"&lt;&gt;*KF*"))</f>
        <v>0</v>
      </c>
      <c r="G34" s="74" t="s">
        <v>84</v>
      </c>
      <c r="H34" s="74" t="s">
        <v>84</v>
      </c>
      <c r="I34" s="74" t="s">
        <v>84</v>
      </c>
      <c r="J34" s="74" t="s">
        <v>84</v>
      </c>
      <c r="K34" s="74" t="s">
        <v>84</v>
      </c>
      <c r="L34" s="74" t="s">
        <v>84</v>
      </c>
      <c r="M34" s="74" t="s">
        <v>84</v>
      </c>
      <c r="N34" s="74" t="s">
        <v>84</v>
      </c>
      <c r="O34" s="74" t="s">
        <v>84</v>
      </c>
      <c r="P34" s="74" t="s">
        <v>84</v>
      </c>
      <c r="Q34" s="74" t="s">
        <v>84</v>
      </c>
      <c r="R34" s="74" t="s">
        <v>84</v>
      </c>
      <c r="S34" s="74" t="s">
        <v>84</v>
      </c>
      <c r="T34" s="74" t="s">
        <v>84</v>
      </c>
      <c r="U34" s="74" t="s">
        <v>84</v>
      </c>
      <c r="V34" s="74" t="s">
        <v>84</v>
      </c>
    </row>
    <row r="35" spans="1:22" ht="14.4" x14ac:dyDescent="0.3">
      <c r="A35" t="s">
        <v>42</v>
      </c>
      <c r="B35" t="s">
        <v>110</v>
      </c>
      <c r="C35" t="s">
        <v>173</v>
      </c>
      <c r="D35" t="s">
        <v>350</v>
      </c>
      <c r="E35" t="s">
        <v>83</v>
      </c>
      <c r="F35">
        <f>SUM(COUNTIFS(G35:V35,{"Föreläggande";"Föreläggande vid vite";"Anmärkning";"Avstående från ingripande"},$G$9:$V$9,"&lt;&gt;*KF*"))</f>
        <v>0</v>
      </c>
      <c r="G35" s="74" t="s">
        <v>84</v>
      </c>
      <c r="H35" s="74" t="s">
        <v>84</v>
      </c>
      <c r="I35" s="74" t="s">
        <v>84</v>
      </c>
      <c r="J35" s="74" t="s">
        <v>84</v>
      </c>
      <c r="K35" s="74" t="s">
        <v>84</v>
      </c>
      <c r="L35" s="74" t="s">
        <v>84</v>
      </c>
      <c r="M35" s="74" t="s">
        <v>84</v>
      </c>
      <c r="N35" s="74" t="s">
        <v>84</v>
      </c>
      <c r="O35" s="74" t="s">
        <v>84</v>
      </c>
      <c r="P35" s="74" t="s">
        <v>84</v>
      </c>
      <c r="Q35" s="74" t="s">
        <v>84</v>
      </c>
      <c r="R35" s="74" t="s">
        <v>84</v>
      </c>
      <c r="S35" s="74" t="s">
        <v>84</v>
      </c>
      <c r="T35" s="74" t="s">
        <v>84</v>
      </c>
      <c r="U35" s="74" t="s">
        <v>84</v>
      </c>
      <c r="V35" s="74" t="s">
        <v>84</v>
      </c>
    </row>
    <row r="36" spans="1:22" ht="14.4" x14ac:dyDescent="0.3">
      <c r="A36" t="s">
        <v>34</v>
      </c>
      <c r="B36" t="s">
        <v>70</v>
      </c>
      <c r="C36" t="s">
        <v>174</v>
      </c>
      <c r="D36" t="s">
        <v>351</v>
      </c>
      <c r="E36" t="s">
        <v>83</v>
      </c>
      <c r="F36">
        <f>SUM(COUNTIFS(G36:V36,{"Föreläggande";"Föreläggande vid vite";"Anmärkning";"Avstående från ingripande"},$G$9:$V$9,"&lt;&gt;*KF*"))</f>
        <v>0</v>
      </c>
      <c r="G36" s="74" t="s">
        <v>84</v>
      </c>
      <c r="H36" s="74" t="s">
        <v>84</v>
      </c>
      <c r="I36" s="74" t="s">
        <v>84</v>
      </c>
      <c r="J36" s="74" t="s">
        <v>84</v>
      </c>
      <c r="K36" s="74" t="s">
        <v>84</v>
      </c>
      <c r="L36" s="74" t="s">
        <v>84</v>
      </c>
      <c r="M36" s="74" t="s">
        <v>84</v>
      </c>
      <c r="N36" s="74" t="s">
        <v>84</v>
      </c>
      <c r="O36" s="74" t="s">
        <v>84</v>
      </c>
      <c r="P36" s="74" t="s">
        <v>84</v>
      </c>
      <c r="Q36" s="74" t="s">
        <v>84</v>
      </c>
      <c r="R36" s="74" t="s">
        <v>84</v>
      </c>
      <c r="S36" s="74" t="s">
        <v>84</v>
      </c>
      <c r="T36" s="74" t="s">
        <v>84</v>
      </c>
      <c r="U36" s="74" t="s">
        <v>84</v>
      </c>
      <c r="V36" s="74" t="s">
        <v>84</v>
      </c>
    </row>
    <row r="37" spans="1:22" ht="14.4" x14ac:dyDescent="0.3">
      <c r="A37" t="s">
        <v>34</v>
      </c>
      <c r="B37" t="s">
        <v>52</v>
      </c>
      <c r="C37" t="s">
        <v>175</v>
      </c>
      <c r="D37" t="s">
        <v>352</v>
      </c>
      <c r="E37" t="s">
        <v>83</v>
      </c>
      <c r="F37">
        <f>SUM(COUNTIFS(G37:V37,{"Föreläggande";"Föreläggande vid vite";"Anmärkning";"Avstående från ingripande"},$G$9:$V$9,"&lt;&gt;*KF*"))</f>
        <v>0</v>
      </c>
      <c r="G37" s="74" t="s">
        <v>84</v>
      </c>
      <c r="H37" s="74" t="s">
        <v>84</v>
      </c>
      <c r="I37" s="74" t="s">
        <v>84</v>
      </c>
      <c r="J37" s="74" t="s">
        <v>84</v>
      </c>
      <c r="K37" s="74" t="s">
        <v>84</v>
      </c>
      <c r="L37" s="74" t="s">
        <v>84</v>
      </c>
      <c r="M37" s="74" t="s">
        <v>84</v>
      </c>
      <c r="N37" s="74" t="s">
        <v>84</v>
      </c>
      <c r="O37" s="74" t="s">
        <v>84</v>
      </c>
      <c r="P37" s="74" t="s">
        <v>84</v>
      </c>
      <c r="Q37" s="74" t="s">
        <v>84</v>
      </c>
      <c r="R37" s="74" t="s">
        <v>84</v>
      </c>
      <c r="S37" s="74" t="s">
        <v>84</v>
      </c>
      <c r="T37" s="74" t="s">
        <v>84</v>
      </c>
      <c r="U37" s="74" t="s">
        <v>84</v>
      </c>
      <c r="V37" s="74" t="s">
        <v>84</v>
      </c>
    </row>
    <row r="38" spans="1:22" ht="14.4" x14ac:dyDescent="0.3">
      <c r="A38" t="s">
        <v>34</v>
      </c>
      <c r="B38" t="s">
        <v>54</v>
      </c>
      <c r="C38" t="s">
        <v>176</v>
      </c>
      <c r="D38" t="s">
        <v>353</v>
      </c>
      <c r="E38" t="s">
        <v>83</v>
      </c>
      <c r="F38">
        <f>SUM(COUNTIFS(G38:V38,{"Föreläggande";"Föreläggande vid vite";"Anmärkning";"Avstående från ingripande"},$G$9:$V$9,"&lt;&gt;*KF*"))</f>
        <v>1</v>
      </c>
      <c r="G38" s="74" t="s">
        <v>84</v>
      </c>
      <c r="H38" s="74" t="s">
        <v>84</v>
      </c>
      <c r="I38" s="74" t="s">
        <v>84</v>
      </c>
      <c r="J38" s="74" t="s">
        <v>84</v>
      </c>
      <c r="K38" s="74" t="s">
        <v>84</v>
      </c>
      <c r="L38" s="74" t="s">
        <v>84</v>
      </c>
      <c r="M38" s="74" t="s">
        <v>84</v>
      </c>
      <c r="N38" s="74" t="s">
        <v>84</v>
      </c>
      <c r="O38" s="74" t="s">
        <v>84</v>
      </c>
      <c r="P38" s="74" t="s">
        <v>85</v>
      </c>
      <c r="Q38" s="74" t="s">
        <v>84</v>
      </c>
      <c r="R38" s="74" t="s">
        <v>85</v>
      </c>
      <c r="S38" s="74" t="s">
        <v>84</v>
      </c>
      <c r="T38" s="74" t="s">
        <v>84</v>
      </c>
      <c r="U38" s="74" t="s">
        <v>84</v>
      </c>
      <c r="V38" s="74" t="s">
        <v>84</v>
      </c>
    </row>
    <row r="39" spans="1:22" ht="14.4" x14ac:dyDescent="0.3">
      <c r="A39" t="s">
        <v>34</v>
      </c>
      <c r="B39" t="s">
        <v>54</v>
      </c>
      <c r="C39" t="s">
        <v>177</v>
      </c>
      <c r="D39" t="s">
        <v>354</v>
      </c>
      <c r="E39" t="s">
        <v>83</v>
      </c>
      <c r="F39">
        <f>SUM(COUNTIFS(G39:V39,{"Föreläggande";"Föreläggande vid vite";"Anmärkning";"Avstående från ingripande"},$G$9:$V$9,"&lt;&gt;*KF*"))</f>
        <v>0</v>
      </c>
      <c r="G39" s="74" t="s">
        <v>84</v>
      </c>
      <c r="H39" s="74" t="s">
        <v>84</v>
      </c>
      <c r="I39" s="74" t="s">
        <v>84</v>
      </c>
      <c r="J39" s="74" t="s">
        <v>84</v>
      </c>
      <c r="K39" s="74" t="s">
        <v>84</v>
      </c>
      <c r="L39" s="74" t="s">
        <v>84</v>
      </c>
      <c r="M39" s="74" t="s">
        <v>84</v>
      </c>
      <c r="N39" s="74" t="s">
        <v>84</v>
      </c>
      <c r="O39" s="74" t="s">
        <v>84</v>
      </c>
      <c r="P39" s="74" t="s">
        <v>84</v>
      </c>
      <c r="Q39" s="74" t="s">
        <v>84</v>
      </c>
      <c r="R39" s="74" t="s">
        <v>84</v>
      </c>
      <c r="S39" s="74" t="s">
        <v>84</v>
      </c>
      <c r="T39" s="74" t="s">
        <v>84</v>
      </c>
      <c r="U39" s="74" t="s">
        <v>84</v>
      </c>
      <c r="V39" s="74" t="s">
        <v>84</v>
      </c>
    </row>
    <row r="40" spans="1:22" ht="14.4" x14ac:dyDescent="0.3">
      <c r="A40" t="s">
        <v>34</v>
      </c>
      <c r="B40" t="s">
        <v>54</v>
      </c>
      <c r="C40" t="s">
        <v>178</v>
      </c>
      <c r="D40" t="s">
        <v>355</v>
      </c>
      <c r="E40" t="s">
        <v>83</v>
      </c>
      <c r="F40">
        <f>SUM(COUNTIFS(G40:V40,{"Föreläggande";"Föreläggande vid vite";"Anmärkning";"Avstående från ingripande"},$G$9:$V$9,"&lt;&gt;*KF*"))</f>
        <v>0</v>
      </c>
      <c r="G40" s="74" t="s">
        <v>84</v>
      </c>
      <c r="H40" s="74" t="s">
        <v>84</v>
      </c>
      <c r="I40" s="74" t="s">
        <v>84</v>
      </c>
      <c r="J40" s="74" t="s">
        <v>84</v>
      </c>
      <c r="K40" s="74" t="s">
        <v>84</v>
      </c>
      <c r="L40" s="74" t="s">
        <v>84</v>
      </c>
      <c r="M40" s="74" t="s">
        <v>84</v>
      </c>
      <c r="N40" s="74" t="s">
        <v>84</v>
      </c>
      <c r="O40" s="74" t="s">
        <v>84</v>
      </c>
      <c r="P40" s="74" t="s">
        <v>84</v>
      </c>
      <c r="Q40" s="74" t="s">
        <v>84</v>
      </c>
      <c r="R40" s="74" t="s">
        <v>84</v>
      </c>
      <c r="S40" s="74" t="s">
        <v>84</v>
      </c>
      <c r="T40" s="74" t="s">
        <v>84</v>
      </c>
      <c r="U40" s="74" t="s">
        <v>84</v>
      </c>
      <c r="V40" s="74" t="s">
        <v>84</v>
      </c>
    </row>
    <row r="41" spans="1:22" ht="14.4" x14ac:dyDescent="0.3">
      <c r="A41" t="s">
        <v>34</v>
      </c>
      <c r="B41" t="s">
        <v>54</v>
      </c>
      <c r="C41" t="s">
        <v>179</v>
      </c>
      <c r="D41" t="s">
        <v>356</v>
      </c>
      <c r="E41" t="s">
        <v>83</v>
      </c>
      <c r="F41">
        <f>SUM(COUNTIFS(G41:V41,{"Föreläggande";"Föreläggande vid vite";"Anmärkning";"Avstående från ingripande"},$G$9:$V$9,"&lt;&gt;*KF*"))</f>
        <v>0</v>
      </c>
      <c r="G41" s="74" t="s">
        <v>84</v>
      </c>
      <c r="H41" s="74" t="s">
        <v>84</v>
      </c>
      <c r="I41" s="74" t="s">
        <v>84</v>
      </c>
      <c r="J41" s="74" t="s">
        <v>84</v>
      </c>
      <c r="K41" s="74" t="s">
        <v>84</v>
      </c>
      <c r="L41" s="74" t="s">
        <v>84</v>
      </c>
      <c r="M41" s="74" t="s">
        <v>84</v>
      </c>
      <c r="N41" s="74" t="s">
        <v>84</v>
      </c>
      <c r="O41" s="74" t="s">
        <v>84</v>
      </c>
      <c r="P41" s="74" t="s">
        <v>84</v>
      </c>
      <c r="Q41" s="74" t="s">
        <v>84</v>
      </c>
      <c r="R41" s="74" t="s">
        <v>84</v>
      </c>
      <c r="S41" s="74" t="s">
        <v>84</v>
      </c>
      <c r="T41" s="74" t="s">
        <v>84</v>
      </c>
      <c r="U41" s="74" t="s">
        <v>84</v>
      </c>
      <c r="V41" s="74" t="s">
        <v>84</v>
      </c>
    </row>
    <row r="42" spans="1:22" ht="14.4" x14ac:dyDescent="0.3">
      <c r="A42" t="s">
        <v>34</v>
      </c>
      <c r="B42" t="s">
        <v>54</v>
      </c>
      <c r="C42" t="s">
        <v>180</v>
      </c>
      <c r="D42" t="s">
        <v>357</v>
      </c>
      <c r="E42" t="s">
        <v>83</v>
      </c>
      <c r="F42">
        <f>SUM(COUNTIFS(G42:V42,{"Föreläggande";"Föreläggande vid vite";"Anmärkning";"Avstående från ingripande"},$G$9:$V$9,"&lt;&gt;*KF*"))</f>
        <v>0</v>
      </c>
      <c r="G42" s="74" t="s">
        <v>84</v>
      </c>
      <c r="H42" s="74" t="s">
        <v>84</v>
      </c>
      <c r="I42" s="74" t="s">
        <v>84</v>
      </c>
      <c r="J42" s="74" t="s">
        <v>84</v>
      </c>
      <c r="K42" s="74" t="s">
        <v>84</v>
      </c>
      <c r="L42" s="74" t="s">
        <v>84</v>
      </c>
      <c r="M42" s="74" t="s">
        <v>84</v>
      </c>
      <c r="N42" s="74" t="s">
        <v>84</v>
      </c>
      <c r="O42" s="74" t="s">
        <v>84</v>
      </c>
      <c r="P42" s="74" t="s">
        <v>84</v>
      </c>
      <c r="Q42" s="74" t="s">
        <v>84</v>
      </c>
      <c r="R42" s="74" t="s">
        <v>84</v>
      </c>
      <c r="S42" s="74" t="s">
        <v>84</v>
      </c>
      <c r="T42" s="74" t="s">
        <v>84</v>
      </c>
      <c r="U42" s="74" t="s">
        <v>84</v>
      </c>
      <c r="V42" s="74" t="s">
        <v>84</v>
      </c>
    </row>
    <row r="43" spans="1:22" ht="14.4" x14ac:dyDescent="0.3">
      <c r="A43" t="s">
        <v>34</v>
      </c>
      <c r="B43" t="s">
        <v>63</v>
      </c>
      <c r="C43" t="s">
        <v>181</v>
      </c>
      <c r="D43" t="s">
        <v>358</v>
      </c>
      <c r="E43" t="s">
        <v>83</v>
      </c>
      <c r="F43">
        <f>SUM(COUNTIFS(G43:V43,{"Föreläggande";"Föreläggande vid vite";"Anmärkning";"Avstående från ingripande"},$G$9:$V$9,"&lt;&gt;*KF*"))</f>
        <v>0</v>
      </c>
      <c r="G43" s="74" t="s">
        <v>84</v>
      </c>
      <c r="H43" s="74" t="s">
        <v>84</v>
      </c>
      <c r="I43" s="74" t="s">
        <v>84</v>
      </c>
      <c r="J43" s="74" t="s">
        <v>84</v>
      </c>
      <c r="K43" s="74" t="s">
        <v>84</v>
      </c>
      <c r="L43" s="74" t="s">
        <v>84</v>
      </c>
      <c r="M43" s="74" t="s">
        <v>84</v>
      </c>
      <c r="N43" s="74" t="s">
        <v>84</v>
      </c>
      <c r="O43" s="74" t="s">
        <v>84</v>
      </c>
      <c r="P43" s="74" t="s">
        <v>84</v>
      </c>
      <c r="Q43" s="74" t="s">
        <v>84</v>
      </c>
      <c r="R43" s="74" t="s">
        <v>84</v>
      </c>
      <c r="S43" s="74" t="s">
        <v>84</v>
      </c>
      <c r="T43" s="74" t="s">
        <v>84</v>
      </c>
      <c r="U43" s="74" t="s">
        <v>84</v>
      </c>
      <c r="V43" s="74" t="s">
        <v>84</v>
      </c>
    </row>
    <row r="44" spans="1:22" ht="14.4" x14ac:dyDescent="0.3">
      <c r="A44" t="s">
        <v>43</v>
      </c>
      <c r="B44" t="s">
        <v>111</v>
      </c>
      <c r="C44" t="s">
        <v>182</v>
      </c>
      <c r="D44" t="s">
        <v>359</v>
      </c>
      <c r="E44" t="s">
        <v>83</v>
      </c>
      <c r="F44">
        <f>SUM(COUNTIFS(G44:V44,{"Föreläggande";"Föreläggande vid vite";"Anmärkning";"Avstående från ingripande"},$G$9:$V$9,"&lt;&gt;*KF*"))</f>
        <v>0</v>
      </c>
      <c r="G44" s="74" t="s">
        <v>84</v>
      </c>
      <c r="H44" s="74" t="s">
        <v>84</v>
      </c>
      <c r="I44" s="74" t="s">
        <v>84</v>
      </c>
      <c r="J44" s="74" t="s">
        <v>84</v>
      </c>
      <c r="K44" s="74" t="s">
        <v>84</v>
      </c>
      <c r="L44" s="74" t="s">
        <v>84</v>
      </c>
      <c r="M44" s="74" t="s">
        <v>84</v>
      </c>
      <c r="N44" s="74" t="s">
        <v>84</v>
      </c>
      <c r="O44" s="74" t="s">
        <v>84</v>
      </c>
      <c r="P44" s="74" t="s">
        <v>84</v>
      </c>
      <c r="Q44" s="74" t="s">
        <v>84</v>
      </c>
      <c r="R44" s="74" t="s">
        <v>84</v>
      </c>
      <c r="S44" s="74" t="s">
        <v>84</v>
      </c>
      <c r="T44" s="74" t="s">
        <v>84</v>
      </c>
      <c r="U44" s="74" t="s">
        <v>84</v>
      </c>
      <c r="V44" s="74" t="s">
        <v>84</v>
      </c>
    </row>
    <row r="45" spans="1:22" ht="14.4" x14ac:dyDescent="0.3">
      <c r="A45" t="s">
        <v>44</v>
      </c>
      <c r="B45" t="s">
        <v>112</v>
      </c>
      <c r="C45" t="s">
        <v>183</v>
      </c>
      <c r="D45" t="s">
        <v>360</v>
      </c>
      <c r="E45" t="s">
        <v>83</v>
      </c>
      <c r="F45">
        <f>SUM(COUNTIFS(G45:V45,{"Föreläggande";"Föreläggande vid vite";"Anmärkning";"Avstående från ingripande"},$G$9:$V$9,"&lt;&gt;*KF*"))</f>
        <v>0</v>
      </c>
      <c r="G45" s="74" t="s">
        <v>84</v>
      </c>
      <c r="H45" s="74" t="s">
        <v>84</v>
      </c>
      <c r="I45" s="74" t="s">
        <v>84</v>
      </c>
      <c r="J45" s="74" t="s">
        <v>84</v>
      </c>
      <c r="K45" s="74" t="s">
        <v>84</v>
      </c>
      <c r="L45" s="74" t="s">
        <v>84</v>
      </c>
      <c r="M45" s="74" t="s">
        <v>84</v>
      </c>
      <c r="N45" s="74" t="s">
        <v>84</v>
      </c>
      <c r="O45" s="74" t="s">
        <v>84</v>
      </c>
      <c r="P45" s="74" t="s">
        <v>84</v>
      </c>
      <c r="Q45" s="74" t="s">
        <v>84</v>
      </c>
      <c r="R45" s="74" t="s">
        <v>84</v>
      </c>
      <c r="S45" s="74" t="s">
        <v>84</v>
      </c>
      <c r="T45" s="74" t="s">
        <v>84</v>
      </c>
      <c r="U45" s="74" t="s">
        <v>84</v>
      </c>
      <c r="V45" s="74" t="s">
        <v>84</v>
      </c>
    </row>
    <row r="46" spans="1:22" ht="14.4" x14ac:dyDescent="0.3">
      <c r="A46" t="s">
        <v>36</v>
      </c>
      <c r="B46" t="s">
        <v>55</v>
      </c>
      <c r="C46" t="s">
        <v>184</v>
      </c>
      <c r="D46" t="s">
        <v>361</v>
      </c>
      <c r="E46" t="s">
        <v>83</v>
      </c>
      <c r="F46">
        <f>SUM(COUNTIFS(G46:V46,{"Föreläggande";"Föreläggande vid vite";"Anmärkning";"Avstående från ingripande"},$G$9:$V$9,"&lt;&gt;*KF*"))</f>
        <v>0</v>
      </c>
      <c r="G46" s="74" t="s">
        <v>84</v>
      </c>
      <c r="H46" s="74" t="s">
        <v>84</v>
      </c>
      <c r="I46" s="74" t="s">
        <v>84</v>
      </c>
      <c r="J46" s="74" t="s">
        <v>84</v>
      </c>
      <c r="K46" s="74" t="s">
        <v>84</v>
      </c>
      <c r="L46" s="74" t="s">
        <v>84</v>
      </c>
      <c r="M46" s="74" t="s">
        <v>84</v>
      </c>
      <c r="N46" s="74" t="s">
        <v>84</v>
      </c>
      <c r="O46" s="74" t="s">
        <v>84</v>
      </c>
      <c r="P46" s="74" t="s">
        <v>84</v>
      </c>
      <c r="Q46" s="74" t="s">
        <v>84</v>
      </c>
      <c r="R46" s="74" t="s">
        <v>84</v>
      </c>
      <c r="S46" s="74" t="s">
        <v>84</v>
      </c>
      <c r="T46" s="74" t="s">
        <v>84</v>
      </c>
      <c r="U46" s="74" t="s">
        <v>84</v>
      </c>
      <c r="V46" s="74" t="s">
        <v>84</v>
      </c>
    </row>
    <row r="47" spans="1:22" ht="14.4" x14ac:dyDescent="0.3">
      <c r="A47" t="s">
        <v>35</v>
      </c>
      <c r="B47" t="s">
        <v>56</v>
      </c>
      <c r="C47" t="s">
        <v>185</v>
      </c>
      <c r="D47" t="s">
        <v>362</v>
      </c>
      <c r="E47" t="s">
        <v>83</v>
      </c>
      <c r="F47">
        <f>SUM(COUNTIFS(G47:V47,{"Föreläggande";"Föreläggande vid vite";"Anmärkning";"Avstående från ingripande"},$G$9:$V$9,"&lt;&gt;*KF*"))</f>
        <v>0</v>
      </c>
      <c r="G47" s="74" t="s">
        <v>84</v>
      </c>
      <c r="H47" s="74" t="s">
        <v>84</v>
      </c>
      <c r="I47" s="74" t="s">
        <v>84</v>
      </c>
      <c r="J47" s="74" t="s">
        <v>84</v>
      </c>
      <c r="K47" s="74" t="s">
        <v>84</v>
      </c>
      <c r="L47" s="74" t="s">
        <v>84</v>
      </c>
      <c r="M47" s="74" t="s">
        <v>84</v>
      </c>
      <c r="N47" s="74" t="s">
        <v>84</v>
      </c>
      <c r="O47" s="74" t="s">
        <v>84</v>
      </c>
      <c r="P47" s="74" t="s">
        <v>84</v>
      </c>
      <c r="Q47" s="74" t="s">
        <v>84</v>
      </c>
      <c r="R47" s="74" t="s">
        <v>84</v>
      </c>
      <c r="S47" s="74" t="s">
        <v>84</v>
      </c>
      <c r="T47" s="74" t="s">
        <v>84</v>
      </c>
      <c r="U47" s="74" t="s">
        <v>84</v>
      </c>
      <c r="V47" s="74" t="s">
        <v>84</v>
      </c>
    </row>
    <row r="48" spans="1:22" ht="14.4" x14ac:dyDescent="0.3">
      <c r="A48" t="s">
        <v>35</v>
      </c>
      <c r="B48" t="s">
        <v>113</v>
      </c>
      <c r="C48" t="s">
        <v>186</v>
      </c>
      <c r="D48" t="s">
        <v>363</v>
      </c>
      <c r="E48" t="s">
        <v>83</v>
      </c>
      <c r="F48">
        <f>SUM(COUNTIFS(G48:V48,{"Föreläggande";"Föreläggande vid vite";"Anmärkning";"Avstående från ingripande"},$G$9:$V$9,"&lt;&gt;*KF*"))</f>
        <v>0</v>
      </c>
      <c r="G48" s="74" t="s">
        <v>84</v>
      </c>
      <c r="H48" s="74" t="s">
        <v>84</v>
      </c>
      <c r="I48" s="74" t="s">
        <v>84</v>
      </c>
      <c r="J48" s="74" t="s">
        <v>84</v>
      </c>
      <c r="K48" s="74" t="s">
        <v>84</v>
      </c>
      <c r="L48" s="74" t="s">
        <v>84</v>
      </c>
      <c r="M48" s="74" t="s">
        <v>84</v>
      </c>
      <c r="N48" s="74" t="s">
        <v>84</v>
      </c>
      <c r="O48" s="74" t="s">
        <v>84</v>
      </c>
      <c r="P48" s="74" t="s">
        <v>84</v>
      </c>
      <c r="Q48" s="74" t="s">
        <v>84</v>
      </c>
      <c r="R48" s="74" t="s">
        <v>84</v>
      </c>
      <c r="S48" s="74" t="s">
        <v>84</v>
      </c>
      <c r="T48" s="74" t="s">
        <v>84</v>
      </c>
      <c r="U48" s="74" t="s">
        <v>84</v>
      </c>
      <c r="V48" s="74" t="s">
        <v>84</v>
      </c>
    </row>
    <row r="49" spans="1:22" ht="14.4" x14ac:dyDescent="0.3">
      <c r="A49" t="s">
        <v>50</v>
      </c>
      <c r="B49" t="s">
        <v>75</v>
      </c>
      <c r="C49" t="s">
        <v>187</v>
      </c>
      <c r="D49" t="s">
        <v>364</v>
      </c>
      <c r="E49" t="s">
        <v>83</v>
      </c>
      <c r="F49">
        <f>SUM(COUNTIFS(G49:V49,{"Föreläggande";"Föreläggande vid vite";"Anmärkning";"Avstående från ingripande"},$G$9:$V$9,"&lt;&gt;*KF*"))</f>
        <v>0</v>
      </c>
      <c r="G49" s="74" t="s">
        <v>84</v>
      </c>
      <c r="H49" s="74" t="s">
        <v>84</v>
      </c>
      <c r="I49" s="74" t="s">
        <v>84</v>
      </c>
      <c r="J49" s="74" t="s">
        <v>84</v>
      </c>
      <c r="K49" s="74" t="s">
        <v>84</v>
      </c>
      <c r="L49" s="74" t="s">
        <v>84</v>
      </c>
      <c r="M49" s="74" t="s">
        <v>84</v>
      </c>
      <c r="N49" s="74" t="s">
        <v>84</v>
      </c>
      <c r="O49" s="74" t="s">
        <v>84</v>
      </c>
      <c r="P49" s="74" t="s">
        <v>84</v>
      </c>
      <c r="Q49" s="74" t="s">
        <v>84</v>
      </c>
      <c r="R49" s="74" t="s">
        <v>84</v>
      </c>
      <c r="S49" s="74" t="s">
        <v>84</v>
      </c>
      <c r="T49" s="74" t="s">
        <v>84</v>
      </c>
      <c r="U49" s="74" t="s">
        <v>84</v>
      </c>
      <c r="V49" s="74" t="s">
        <v>84</v>
      </c>
    </row>
    <row r="50" spans="1:22" ht="14.4" x14ac:dyDescent="0.3">
      <c r="A50" t="s">
        <v>42</v>
      </c>
      <c r="B50" t="s">
        <v>59</v>
      </c>
      <c r="C50" t="s">
        <v>188</v>
      </c>
      <c r="D50" t="s">
        <v>365</v>
      </c>
      <c r="E50" t="s">
        <v>83</v>
      </c>
      <c r="F50">
        <f>SUM(COUNTIFS(G50:V50,{"Föreläggande";"Föreläggande vid vite";"Anmärkning";"Avstående från ingripande"},$G$9:$V$9,"&lt;&gt;*KF*"))</f>
        <v>0</v>
      </c>
      <c r="G50" s="74" t="s">
        <v>84</v>
      </c>
      <c r="H50" s="74" t="s">
        <v>84</v>
      </c>
      <c r="I50" s="74" t="s">
        <v>84</v>
      </c>
      <c r="J50" s="74" t="s">
        <v>84</v>
      </c>
      <c r="K50" s="74" t="s">
        <v>84</v>
      </c>
      <c r="L50" s="74" t="s">
        <v>84</v>
      </c>
      <c r="M50" s="74" t="s">
        <v>84</v>
      </c>
      <c r="N50" s="74" t="s">
        <v>84</v>
      </c>
      <c r="O50" s="74" t="s">
        <v>84</v>
      </c>
      <c r="P50" s="74" t="s">
        <v>84</v>
      </c>
      <c r="Q50" s="74" t="s">
        <v>84</v>
      </c>
      <c r="R50" s="74" t="s">
        <v>84</v>
      </c>
      <c r="S50" s="74" t="s">
        <v>84</v>
      </c>
      <c r="T50" s="74" t="s">
        <v>84</v>
      </c>
      <c r="U50" s="74" t="s">
        <v>84</v>
      </c>
      <c r="V50" s="74" t="s">
        <v>84</v>
      </c>
    </row>
    <row r="51" spans="1:22" ht="14.4" x14ac:dyDescent="0.3">
      <c r="A51" t="s">
        <v>42</v>
      </c>
      <c r="B51" t="s">
        <v>80</v>
      </c>
      <c r="C51" t="s">
        <v>189</v>
      </c>
      <c r="D51" t="s">
        <v>366</v>
      </c>
      <c r="E51" t="s">
        <v>83</v>
      </c>
      <c r="F51">
        <f>SUM(COUNTIFS(G51:V51,{"Föreläggande";"Föreläggande vid vite";"Anmärkning";"Avstående från ingripande"},$G$9:$V$9,"&lt;&gt;*KF*"))</f>
        <v>0</v>
      </c>
      <c r="G51" s="74" t="s">
        <v>84</v>
      </c>
      <c r="H51" s="74" t="s">
        <v>84</v>
      </c>
      <c r="I51" s="74" t="s">
        <v>84</v>
      </c>
      <c r="J51" s="74" t="s">
        <v>84</v>
      </c>
      <c r="K51" s="74" t="s">
        <v>84</v>
      </c>
      <c r="L51" s="74" t="s">
        <v>84</v>
      </c>
      <c r="M51" s="74" t="s">
        <v>84</v>
      </c>
      <c r="N51" s="74" t="s">
        <v>84</v>
      </c>
      <c r="O51" s="74" t="s">
        <v>84</v>
      </c>
      <c r="P51" s="74" t="s">
        <v>84</v>
      </c>
      <c r="Q51" s="74" t="s">
        <v>84</v>
      </c>
      <c r="R51" s="74" t="s">
        <v>84</v>
      </c>
      <c r="S51" s="74" t="s">
        <v>84</v>
      </c>
      <c r="T51" s="74" t="s">
        <v>84</v>
      </c>
      <c r="U51" s="74" t="s">
        <v>84</v>
      </c>
      <c r="V51" s="74" t="s">
        <v>84</v>
      </c>
    </row>
    <row r="52" spans="1:22" ht="14.4" x14ac:dyDescent="0.3">
      <c r="A52" t="s">
        <v>39</v>
      </c>
      <c r="B52" t="s">
        <v>114</v>
      </c>
      <c r="C52" t="s">
        <v>190</v>
      </c>
      <c r="D52" t="s">
        <v>367</v>
      </c>
      <c r="E52" t="s">
        <v>83</v>
      </c>
      <c r="F52">
        <f>SUM(COUNTIFS(G52:V52,{"Föreläggande";"Föreläggande vid vite";"Anmärkning";"Avstående från ingripande"},$G$9:$V$9,"&lt;&gt;*KF*"))</f>
        <v>0</v>
      </c>
      <c r="G52" s="74" t="s">
        <v>84</v>
      </c>
      <c r="H52" s="74" t="s">
        <v>84</v>
      </c>
      <c r="I52" s="74" t="s">
        <v>84</v>
      </c>
      <c r="J52" s="74" t="s">
        <v>84</v>
      </c>
      <c r="K52" s="74" t="s">
        <v>84</v>
      </c>
      <c r="L52" s="74" t="s">
        <v>84</v>
      </c>
      <c r="M52" s="74" t="s">
        <v>84</v>
      </c>
      <c r="N52" s="74" t="s">
        <v>84</v>
      </c>
      <c r="O52" s="74" t="s">
        <v>84</v>
      </c>
      <c r="P52" s="74" t="s">
        <v>84</v>
      </c>
      <c r="Q52" s="74" t="s">
        <v>84</v>
      </c>
      <c r="R52" s="74" t="s">
        <v>84</v>
      </c>
      <c r="S52" s="74" t="s">
        <v>84</v>
      </c>
      <c r="T52" s="74" t="s">
        <v>84</v>
      </c>
      <c r="U52" s="74" t="s">
        <v>84</v>
      </c>
      <c r="V52" s="74" t="s">
        <v>84</v>
      </c>
    </row>
    <row r="53" spans="1:22" ht="14.4" x14ac:dyDescent="0.3">
      <c r="A53" t="s">
        <v>45</v>
      </c>
      <c r="B53" t="s">
        <v>68</v>
      </c>
      <c r="C53" t="s">
        <v>191</v>
      </c>
      <c r="D53" t="s">
        <v>368</v>
      </c>
      <c r="E53" t="s">
        <v>83</v>
      </c>
      <c r="F53">
        <f>SUM(COUNTIFS(G53:V53,{"Föreläggande";"Föreläggande vid vite";"Anmärkning";"Avstående från ingripande"},$G$9:$V$9,"&lt;&gt;*KF*"))</f>
        <v>0</v>
      </c>
      <c r="G53" s="74" t="s">
        <v>84</v>
      </c>
      <c r="H53" s="74" t="s">
        <v>84</v>
      </c>
      <c r="I53" s="74" t="s">
        <v>84</v>
      </c>
      <c r="J53" s="74" t="s">
        <v>84</v>
      </c>
      <c r="K53" s="74" t="s">
        <v>84</v>
      </c>
      <c r="L53" s="74" t="s">
        <v>84</v>
      </c>
      <c r="M53" s="74" t="s">
        <v>84</v>
      </c>
      <c r="N53" s="74" t="s">
        <v>84</v>
      </c>
      <c r="O53" s="74" t="s">
        <v>84</v>
      </c>
      <c r="P53" s="74" t="s">
        <v>84</v>
      </c>
      <c r="Q53" s="74" t="s">
        <v>84</v>
      </c>
      <c r="R53" s="74" t="s">
        <v>84</v>
      </c>
      <c r="S53" s="74" t="s">
        <v>84</v>
      </c>
      <c r="T53" s="74" t="s">
        <v>84</v>
      </c>
      <c r="U53" s="74" t="s">
        <v>84</v>
      </c>
      <c r="V53" s="74" t="s">
        <v>84</v>
      </c>
    </row>
    <row r="54" spans="1:22" ht="14.4" x14ac:dyDescent="0.3">
      <c r="A54" t="s">
        <v>46</v>
      </c>
      <c r="B54" t="s">
        <v>69</v>
      </c>
      <c r="C54" t="s">
        <v>192</v>
      </c>
      <c r="D54" t="s">
        <v>369</v>
      </c>
      <c r="E54" t="s">
        <v>83</v>
      </c>
      <c r="F54">
        <f>SUM(COUNTIFS(G54:V54,{"Föreläggande";"Föreläggande vid vite";"Anmärkning";"Avstående från ingripande"},$G$9:$V$9,"&lt;&gt;*KF*"))</f>
        <v>0</v>
      </c>
      <c r="G54" s="74" t="s">
        <v>84</v>
      </c>
      <c r="H54" s="74" t="s">
        <v>84</v>
      </c>
      <c r="I54" s="74" t="s">
        <v>84</v>
      </c>
      <c r="J54" s="74" t="s">
        <v>84</v>
      </c>
      <c r="K54" s="74" t="s">
        <v>84</v>
      </c>
      <c r="L54" s="74" t="s">
        <v>84</v>
      </c>
      <c r="M54" s="74" t="s">
        <v>84</v>
      </c>
      <c r="N54" s="74" t="s">
        <v>84</v>
      </c>
      <c r="O54" s="74" t="s">
        <v>84</v>
      </c>
      <c r="P54" s="74" t="s">
        <v>84</v>
      </c>
      <c r="Q54" s="74" t="s">
        <v>84</v>
      </c>
      <c r="R54" s="74" t="s">
        <v>84</v>
      </c>
      <c r="S54" s="74" t="s">
        <v>84</v>
      </c>
      <c r="T54" s="74" t="s">
        <v>84</v>
      </c>
      <c r="U54" s="74" t="s">
        <v>84</v>
      </c>
      <c r="V54" s="74" t="s">
        <v>84</v>
      </c>
    </row>
    <row r="55" spans="1:22" ht="14.4" x14ac:dyDescent="0.3">
      <c r="A55" t="s">
        <v>33</v>
      </c>
      <c r="B55" t="s">
        <v>51</v>
      </c>
      <c r="C55" t="s">
        <v>193</v>
      </c>
      <c r="D55" t="s">
        <v>370</v>
      </c>
      <c r="E55" t="s">
        <v>83</v>
      </c>
      <c r="F55">
        <f>SUM(COUNTIFS(G55:V55,{"Föreläggande";"Föreläggande vid vite";"Anmärkning";"Avstående från ingripande"},$G$9:$V$9,"&lt;&gt;*KF*"))</f>
        <v>0</v>
      </c>
      <c r="G55" s="74" t="s">
        <v>84</v>
      </c>
      <c r="H55" s="74" t="s">
        <v>84</v>
      </c>
      <c r="I55" s="74" t="s">
        <v>84</v>
      </c>
      <c r="J55" s="74" t="s">
        <v>84</v>
      </c>
      <c r="K55" s="74" t="s">
        <v>84</v>
      </c>
      <c r="L55" s="74" t="s">
        <v>84</v>
      </c>
      <c r="M55" s="74" t="s">
        <v>84</v>
      </c>
      <c r="N55" s="74" t="s">
        <v>84</v>
      </c>
      <c r="O55" s="74" t="s">
        <v>84</v>
      </c>
      <c r="P55" s="74" t="s">
        <v>84</v>
      </c>
      <c r="Q55" s="74" t="s">
        <v>84</v>
      </c>
      <c r="R55" s="74" t="s">
        <v>84</v>
      </c>
      <c r="S55" s="74" t="s">
        <v>84</v>
      </c>
      <c r="T55" s="74" t="s">
        <v>84</v>
      </c>
      <c r="U55" s="74" t="s">
        <v>84</v>
      </c>
      <c r="V55" s="74" t="s">
        <v>84</v>
      </c>
    </row>
    <row r="56" spans="1:22" ht="14.4" x14ac:dyDescent="0.3">
      <c r="A56" t="s">
        <v>101</v>
      </c>
      <c r="B56" t="s">
        <v>115</v>
      </c>
      <c r="C56" t="s">
        <v>194</v>
      </c>
      <c r="D56" t="s">
        <v>371</v>
      </c>
      <c r="E56" t="s">
        <v>83</v>
      </c>
      <c r="F56">
        <f>SUM(COUNTIFS(G56:V56,{"Föreläggande";"Föreläggande vid vite";"Anmärkning";"Avstående från ingripande"},$G$9:$V$9,"&lt;&gt;*KF*"))</f>
        <v>0</v>
      </c>
      <c r="G56" s="74" t="s">
        <v>84</v>
      </c>
      <c r="H56" s="74" t="s">
        <v>84</v>
      </c>
      <c r="I56" s="74" t="s">
        <v>84</v>
      </c>
      <c r="J56" s="74" t="s">
        <v>84</v>
      </c>
      <c r="K56" s="74" t="s">
        <v>84</v>
      </c>
      <c r="L56" s="74" t="s">
        <v>84</v>
      </c>
      <c r="M56" s="74" t="s">
        <v>84</v>
      </c>
      <c r="N56" s="74" t="s">
        <v>84</v>
      </c>
      <c r="O56" s="74" t="s">
        <v>84</v>
      </c>
      <c r="P56" s="74" t="s">
        <v>84</v>
      </c>
      <c r="Q56" s="74" t="s">
        <v>84</v>
      </c>
      <c r="R56" s="74" t="s">
        <v>84</v>
      </c>
      <c r="S56" s="74" t="s">
        <v>84</v>
      </c>
      <c r="T56" s="74" t="s">
        <v>84</v>
      </c>
      <c r="U56" s="74" t="s">
        <v>84</v>
      </c>
      <c r="V56" s="74" t="s">
        <v>84</v>
      </c>
    </row>
    <row r="57" spans="1:22" ht="14.4" x14ac:dyDescent="0.3">
      <c r="A57" t="s">
        <v>38</v>
      </c>
      <c r="B57" t="s">
        <v>57</v>
      </c>
      <c r="C57" t="s">
        <v>195</v>
      </c>
      <c r="D57" t="s">
        <v>372</v>
      </c>
      <c r="E57" t="s">
        <v>83</v>
      </c>
      <c r="F57">
        <f>SUM(COUNTIFS(G57:V57,{"Föreläggande";"Föreläggande vid vite";"Anmärkning";"Avstående från ingripande"},$G$9:$V$9,"&lt;&gt;*KF*"))</f>
        <v>0</v>
      </c>
      <c r="G57" s="74" t="s">
        <v>84</v>
      </c>
      <c r="H57" s="74" t="s">
        <v>84</v>
      </c>
      <c r="I57" s="74" t="s">
        <v>84</v>
      </c>
      <c r="J57" s="74" t="s">
        <v>84</v>
      </c>
      <c r="K57" s="74" t="s">
        <v>84</v>
      </c>
      <c r="L57" s="74" t="s">
        <v>84</v>
      </c>
      <c r="M57" s="74" t="s">
        <v>84</v>
      </c>
      <c r="N57" s="74" t="s">
        <v>84</v>
      </c>
      <c r="O57" s="74" t="s">
        <v>84</v>
      </c>
      <c r="P57" s="74" t="s">
        <v>84</v>
      </c>
      <c r="Q57" s="74" t="s">
        <v>84</v>
      </c>
      <c r="R57" s="74" t="s">
        <v>84</v>
      </c>
      <c r="S57" s="74" t="s">
        <v>84</v>
      </c>
      <c r="T57" s="74" t="s">
        <v>84</v>
      </c>
      <c r="U57" s="74" t="s">
        <v>84</v>
      </c>
      <c r="V57" s="74" t="s">
        <v>84</v>
      </c>
    </row>
    <row r="58" spans="1:22" ht="14.4" x14ac:dyDescent="0.3">
      <c r="A58" t="s">
        <v>49</v>
      </c>
      <c r="B58" t="s">
        <v>79</v>
      </c>
      <c r="C58" t="s">
        <v>196</v>
      </c>
      <c r="D58" t="s">
        <v>373</v>
      </c>
      <c r="E58" t="s">
        <v>83</v>
      </c>
      <c r="F58">
        <f>SUM(COUNTIFS(G58:V58,{"Föreläggande";"Föreläggande vid vite";"Anmärkning";"Avstående från ingripande"},$G$9:$V$9,"&lt;&gt;*KF*"))</f>
        <v>0</v>
      </c>
      <c r="G58" s="74" t="s">
        <v>84</v>
      </c>
      <c r="H58" s="74" t="s">
        <v>84</v>
      </c>
      <c r="I58" s="74" t="s">
        <v>84</v>
      </c>
      <c r="J58" s="74" t="s">
        <v>84</v>
      </c>
      <c r="K58" s="74" t="s">
        <v>84</v>
      </c>
      <c r="L58" s="74" t="s">
        <v>84</v>
      </c>
      <c r="M58" s="74" t="s">
        <v>84</v>
      </c>
      <c r="N58" s="74" t="s">
        <v>84</v>
      </c>
      <c r="O58" s="74" t="s">
        <v>84</v>
      </c>
      <c r="P58" s="74" t="s">
        <v>84</v>
      </c>
      <c r="Q58" s="74" t="s">
        <v>84</v>
      </c>
      <c r="R58" s="74" t="s">
        <v>84</v>
      </c>
      <c r="S58" s="74" t="s">
        <v>84</v>
      </c>
      <c r="T58" s="74" t="s">
        <v>84</v>
      </c>
      <c r="U58" s="74" t="s">
        <v>84</v>
      </c>
      <c r="V58" s="74" t="s">
        <v>84</v>
      </c>
    </row>
    <row r="59" spans="1:22" ht="14.4" x14ac:dyDescent="0.3">
      <c r="A59" t="s">
        <v>34</v>
      </c>
      <c r="B59" t="s">
        <v>62</v>
      </c>
      <c r="C59" t="s">
        <v>197</v>
      </c>
      <c r="D59" t="s">
        <v>374</v>
      </c>
      <c r="E59" t="s">
        <v>82</v>
      </c>
      <c r="F59">
        <f>SUM(COUNTIFS(G59:V59,{"Föreläggande";"Föreläggande vid vite";"Anmärkning";"Avstående från ingripande"},$G$9:$V$9,"&lt;&gt;*KF*"))</f>
        <v>0</v>
      </c>
      <c r="G59" s="74" t="s">
        <v>84</v>
      </c>
      <c r="H59" s="74" t="s">
        <v>84</v>
      </c>
      <c r="I59" s="74" t="s">
        <v>84</v>
      </c>
      <c r="J59" s="74" t="s">
        <v>84</v>
      </c>
      <c r="K59" s="74" t="s">
        <v>84</v>
      </c>
      <c r="L59" s="74" t="s">
        <v>84</v>
      </c>
      <c r="M59" s="74" t="s">
        <v>84</v>
      </c>
      <c r="N59" s="74" t="s">
        <v>84</v>
      </c>
      <c r="O59" s="74" t="s">
        <v>84</v>
      </c>
      <c r="P59" s="74" t="s">
        <v>84</v>
      </c>
      <c r="Q59" s="74" t="s">
        <v>84</v>
      </c>
      <c r="R59" s="74" t="s">
        <v>84</v>
      </c>
      <c r="S59" s="74" t="s">
        <v>84</v>
      </c>
      <c r="T59" s="74" t="s">
        <v>84</v>
      </c>
      <c r="U59" s="74" t="s">
        <v>84</v>
      </c>
      <c r="V59" s="74" t="s">
        <v>84</v>
      </c>
    </row>
    <row r="60" spans="1:22" ht="14.4" x14ac:dyDescent="0.3">
      <c r="A60" t="s">
        <v>42</v>
      </c>
      <c r="B60" t="s">
        <v>109</v>
      </c>
      <c r="C60" t="s">
        <v>198</v>
      </c>
      <c r="D60" t="s">
        <v>375</v>
      </c>
      <c r="E60" t="s">
        <v>82</v>
      </c>
      <c r="F60">
        <f>SUM(COUNTIFS(G60:V60,{"Föreläggande";"Föreläggande vid vite";"Anmärkning";"Avstående från ingripande"},$G$9:$V$9,"&lt;&gt;*KF*"))</f>
        <v>0</v>
      </c>
      <c r="G60" s="74" t="s">
        <v>84</v>
      </c>
      <c r="H60" s="74" t="s">
        <v>84</v>
      </c>
      <c r="I60" s="74" t="s">
        <v>84</v>
      </c>
      <c r="J60" s="74" t="s">
        <v>84</v>
      </c>
      <c r="K60" s="74" t="s">
        <v>84</v>
      </c>
      <c r="L60" s="74" t="s">
        <v>84</v>
      </c>
      <c r="M60" s="74" t="s">
        <v>84</v>
      </c>
      <c r="N60" s="74" t="s">
        <v>84</v>
      </c>
      <c r="O60" s="74" t="s">
        <v>84</v>
      </c>
      <c r="P60" s="74" t="s">
        <v>84</v>
      </c>
      <c r="Q60" s="74" t="s">
        <v>84</v>
      </c>
      <c r="R60" s="74" t="s">
        <v>84</v>
      </c>
      <c r="S60" s="74" t="s">
        <v>84</v>
      </c>
      <c r="T60" s="74" t="s">
        <v>84</v>
      </c>
      <c r="U60" s="74" t="s">
        <v>84</v>
      </c>
      <c r="V60" s="74" t="s">
        <v>84</v>
      </c>
    </row>
    <row r="61" spans="1:22" ht="14.4" x14ac:dyDescent="0.3">
      <c r="A61" t="s">
        <v>34</v>
      </c>
      <c r="B61" t="s">
        <v>54</v>
      </c>
      <c r="C61" t="s">
        <v>199</v>
      </c>
      <c r="D61" t="s">
        <v>376</v>
      </c>
      <c r="E61" t="s">
        <v>83</v>
      </c>
      <c r="F61">
        <f>SUM(COUNTIFS(G61:V61,{"Föreläggande";"Föreläggande vid vite";"Anmärkning";"Avstående från ingripande"},$G$9:$V$9,"&lt;&gt;*KF*"))</f>
        <v>1</v>
      </c>
      <c r="G61" s="74" t="s">
        <v>84</v>
      </c>
      <c r="H61" s="74" t="s">
        <v>84</v>
      </c>
      <c r="I61" s="74" t="s">
        <v>84</v>
      </c>
      <c r="J61" s="74" t="s">
        <v>84</v>
      </c>
      <c r="K61" s="74" t="s">
        <v>84</v>
      </c>
      <c r="L61" s="74" t="s">
        <v>84</v>
      </c>
      <c r="M61" s="74" t="s">
        <v>84</v>
      </c>
      <c r="N61" s="74" t="s">
        <v>84</v>
      </c>
      <c r="O61" s="74" t="s">
        <v>84</v>
      </c>
      <c r="P61" s="74" t="s">
        <v>84</v>
      </c>
      <c r="Q61" s="74" t="s">
        <v>84</v>
      </c>
      <c r="R61" s="74" t="s">
        <v>84</v>
      </c>
      <c r="S61" s="74" t="s">
        <v>84</v>
      </c>
      <c r="T61" s="74" t="s">
        <v>84</v>
      </c>
      <c r="U61" s="74" t="s">
        <v>84</v>
      </c>
      <c r="V61" s="74" t="s">
        <v>85</v>
      </c>
    </row>
    <row r="62" spans="1:22" ht="14.4" x14ac:dyDescent="0.3">
      <c r="A62" t="s">
        <v>43</v>
      </c>
      <c r="B62" t="s">
        <v>111</v>
      </c>
      <c r="C62" t="s">
        <v>200</v>
      </c>
      <c r="D62" t="s">
        <v>377</v>
      </c>
      <c r="E62" t="s">
        <v>82</v>
      </c>
      <c r="F62">
        <f>SUM(COUNTIFS(G62:V62,{"Föreläggande";"Föreläggande vid vite";"Anmärkning";"Avstående från ingripande"},$G$9:$V$9,"&lt;&gt;*KF*"))</f>
        <v>0</v>
      </c>
      <c r="G62" s="74" t="s">
        <v>84</v>
      </c>
      <c r="H62" s="74" t="s">
        <v>84</v>
      </c>
      <c r="I62" s="74" t="s">
        <v>84</v>
      </c>
      <c r="J62" s="74" t="s">
        <v>84</v>
      </c>
      <c r="K62" s="74" t="s">
        <v>84</v>
      </c>
      <c r="L62" s="74" t="s">
        <v>84</v>
      </c>
      <c r="M62" s="74" t="s">
        <v>84</v>
      </c>
      <c r="N62" s="74" t="s">
        <v>84</v>
      </c>
      <c r="O62" s="74" t="s">
        <v>84</v>
      </c>
      <c r="P62" s="74" t="s">
        <v>84</v>
      </c>
      <c r="Q62" s="74" t="s">
        <v>84</v>
      </c>
      <c r="R62" s="74" t="s">
        <v>84</v>
      </c>
      <c r="S62" s="74" t="s">
        <v>84</v>
      </c>
      <c r="T62" s="74" t="s">
        <v>84</v>
      </c>
      <c r="U62" s="74" t="s">
        <v>84</v>
      </c>
      <c r="V62" s="74" t="s">
        <v>84</v>
      </c>
    </row>
    <row r="63" spans="1:22" ht="14.4" x14ac:dyDescent="0.3">
      <c r="A63" t="s">
        <v>43</v>
      </c>
      <c r="B63" t="s">
        <v>111</v>
      </c>
      <c r="C63" t="s">
        <v>201</v>
      </c>
      <c r="D63" t="s">
        <v>378</v>
      </c>
      <c r="E63" t="s">
        <v>83</v>
      </c>
      <c r="F63">
        <f>SUM(COUNTIFS(G63:V63,{"Föreläggande";"Föreläggande vid vite";"Anmärkning";"Avstående från ingripande"},$G$9:$V$9,"&lt;&gt;*KF*"))</f>
        <v>0</v>
      </c>
      <c r="G63" s="74" t="s">
        <v>84</v>
      </c>
      <c r="H63" s="74" t="s">
        <v>84</v>
      </c>
      <c r="I63" s="74" t="s">
        <v>84</v>
      </c>
      <c r="J63" s="74" t="s">
        <v>84</v>
      </c>
      <c r="K63" s="74" t="s">
        <v>84</v>
      </c>
      <c r="L63" s="74" t="s">
        <v>84</v>
      </c>
      <c r="M63" s="74" t="s">
        <v>84</v>
      </c>
      <c r="N63" s="74" t="s">
        <v>84</v>
      </c>
      <c r="O63" s="74" t="s">
        <v>84</v>
      </c>
      <c r="P63" s="74" t="s">
        <v>84</v>
      </c>
      <c r="Q63" s="74" t="s">
        <v>84</v>
      </c>
      <c r="R63" s="74" t="s">
        <v>84</v>
      </c>
      <c r="S63" s="74" t="s">
        <v>84</v>
      </c>
      <c r="T63" s="74" t="s">
        <v>84</v>
      </c>
      <c r="U63" s="74" t="s">
        <v>84</v>
      </c>
      <c r="V63" s="74" t="s">
        <v>84</v>
      </c>
    </row>
    <row r="64" spans="1:22" ht="14.4" x14ac:dyDescent="0.3">
      <c r="A64" t="s">
        <v>43</v>
      </c>
      <c r="B64" t="s">
        <v>111</v>
      </c>
      <c r="C64" t="s">
        <v>202</v>
      </c>
      <c r="D64" t="s">
        <v>379</v>
      </c>
      <c r="E64" t="s">
        <v>83</v>
      </c>
      <c r="F64">
        <f>SUM(COUNTIFS(G64:V64,{"Föreläggande";"Föreläggande vid vite";"Anmärkning";"Avstående från ingripande"},$G$9:$V$9,"&lt;&gt;*KF*"))</f>
        <v>0</v>
      </c>
      <c r="G64" s="74" t="s">
        <v>84</v>
      </c>
      <c r="H64" s="74" t="s">
        <v>84</v>
      </c>
      <c r="I64" s="74" t="s">
        <v>84</v>
      </c>
      <c r="J64" s="74" t="s">
        <v>84</v>
      </c>
      <c r="K64" s="74" t="s">
        <v>84</v>
      </c>
      <c r="L64" s="74" t="s">
        <v>84</v>
      </c>
      <c r="M64" s="74" t="s">
        <v>84</v>
      </c>
      <c r="N64" s="74" t="s">
        <v>84</v>
      </c>
      <c r="O64" s="74" t="s">
        <v>84</v>
      </c>
      <c r="P64" s="74" t="s">
        <v>84</v>
      </c>
      <c r="Q64" s="74" t="s">
        <v>84</v>
      </c>
      <c r="R64" s="74" t="s">
        <v>84</v>
      </c>
      <c r="S64" s="74" t="s">
        <v>84</v>
      </c>
      <c r="T64" s="74" t="s">
        <v>84</v>
      </c>
      <c r="U64" s="74" t="s">
        <v>84</v>
      </c>
      <c r="V64" s="74" t="s">
        <v>84</v>
      </c>
    </row>
    <row r="65" spans="1:22" ht="14.4" x14ac:dyDescent="0.3">
      <c r="A65" t="s">
        <v>43</v>
      </c>
      <c r="B65" t="s">
        <v>111</v>
      </c>
      <c r="C65" t="s">
        <v>203</v>
      </c>
      <c r="D65" t="s">
        <v>380</v>
      </c>
      <c r="E65" t="s">
        <v>83</v>
      </c>
      <c r="F65">
        <f>SUM(COUNTIFS(G65:V65,{"Föreläggande";"Föreläggande vid vite";"Anmärkning";"Avstående från ingripande"},$G$9:$V$9,"&lt;&gt;*KF*"))</f>
        <v>0</v>
      </c>
      <c r="G65" s="74" t="s">
        <v>84</v>
      </c>
      <c r="H65" s="74" t="s">
        <v>84</v>
      </c>
      <c r="I65" s="74" t="s">
        <v>84</v>
      </c>
      <c r="J65" s="74" t="s">
        <v>84</v>
      </c>
      <c r="K65" s="74" t="s">
        <v>84</v>
      </c>
      <c r="L65" s="74" t="s">
        <v>84</v>
      </c>
      <c r="M65" s="74" t="s">
        <v>84</v>
      </c>
      <c r="N65" s="74" t="s">
        <v>84</v>
      </c>
      <c r="O65" s="74" t="s">
        <v>84</v>
      </c>
      <c r="P65" s="74" t="s">
        <v>84</v>
      </c>
      <c r="Q65" s="74" t="s">
        <v>84</v>
      </c>
      <c r="R65" s="74" t="s">
        <v>84</v>
      </c>
      <c r="S65" s="74" t="s">
        <v>84</v>
      </c>
      <c r="T65" s="74" t="s">
        <v>84</v>
      </c>
      <c r="U65" s="74" t="s">
        <v>84</v>
      </c>
      <c r="V65" s="74" t="s">
        <v>84</v>
      </c>
    </row>
    <row r="66" spans="1:22" ht="14.4" x14ac:dyDescent="0.3">
      <c r="A66" t="s">
        <v>43</v>
      </c>
      <c r="B66" t="s">
        <v>111</v>
      </c>
      <c r="C66" t="s">
        <v>204</v>
      </c>
      <c r="D66" t="s">
        <v>381</v>
      </c>
      <c r="E66" t="s">
        <v>83</v>
      </c>
      <c r="F66">
        <f>SUM(COUNTIFS(G66:V66,{"Föreläggande";"Föreläggande vid vite";"Anmärkning";"Avstående från ingripande"},$G$9:$V$9,"&lt;&gt;*KF*"))</f>
        <v>0</v>
      </c>
      <c r="G66" s="74" t="s">
        <v>84</v>
      </c>
      <c r="H66" s="74" t="s">
        <v>84</v>
      </c>
      <c r="I66" s="74" t="s">
        <v>84</v>
      </c>
      <c r="J66" s="74" t="s">
        <v>84</v>
      </c>
      <c r="K66" s="74" t="s">
        <v>84</v>
      </c>
      <c r="L66" s="74" t="s">
        <v>84</v>
      </c>
      <c r="M66" s="74" t="s">
        <v>84</v>
      </c>
      <c r="N66" s="74" t="s">
        <v>84</v>
      </c>
      <c r="O66" s="74" t="s">
        <v>84</v>
      </c>
      <c r="P66" s="74" t="s">
        <v>84</v>
      </c>
      <c r="Q66" s="74" t="s">
        <v>84</v>
      </c>
      <c r="R66" s="74" t="s">
        <v>84</v>
      </c>
      <c r="S66" s="74" t="s">
        <v>84</v>
      </c>
      <c r="T66" s="74" t="s">
        <v>84</v>
      </c>
      <c r="U66" s="74" t="s">
        <v>84</v>
      </c>
      <c r="V66" s="74" t="s">
        <v>84</v>
      </c>
    </row>
    <row r="67" spans="1:22" ht="14.4" x14ac:dyDescent="0.3">
      <c r="A67" t="s">
        <v>34</v>
      </c>
      <c r="B67" t="s">
        <v>62</v>
      </c>
      <c r="C67" t="s">
        <v>205</v>
      </c>
      <c r="D67" t="s">
        <v>382</v>
      </c>
      <c r="E67" t="s">
        <v>82</v>
      </c>
      <c r="F67">
        <f>SUM(COUNTIFS(G67:V67,{"Föreläggande";"Föreläggande vid vite";"Anmärkning";"Avstående från ingripande"},$G$9:$V$9,"&lt;&gt;*KF*"))</f>
        <v>0</v>
      </c>
      <c r="G67" s="74" t="s">
        <v>84</v>
      </c>
      <c r="H67" s="74" t="s">
        <v>84</v>
      </c>
      <c r="I67" s="74" t="s">
        <v>84</v>
      </c>
      <c r="J67" s="74" t="s">
        <v>84</v>
      </c>
      <c r="K67" s="74" t="s">
        <v>84</v>
      </c>
      <c r="L67" s="74" t="s">
        <v>84</v>
      </c>
      <c r="M67" s="74" t="s">
        <v>84</v>
      </c>
      <c r="N67" s="74" t="s">
        <v>84</v>
      </c>
      <c r="O67" s="74" t="s">
        <v>84</v>
      </c>
      <c r="P67" s="74" t="s">
        <v>84</v>
      </c>
      <c r="Q67" s="74" t="s">
        <v>84</v>
      </c>
      <c r="R67" s="74" t="s">
        <v>84</v>
      </c>
      <c r="S67" s="74" t="s">
        <v>84</v>
      </c>
      <c r="T67" s="74" t="s">
        <v>84</v>
      </c>
      <c r="U67" s="74" t="s">
        <v>84</v>
      </c>
      <c r="V67" s="74" t="s">
        <v>84</v>
      </c>
    </row>
    <row r="68" spans="1:22" ht="14.4" x14ac:dyDescent="0.3">
      <c r="A68" t="s">
        <v>34</v>
      </c>
      <c r="B68" t="s">
        <v>54</v>
      </c>
      <c r="C68" t="s">
        <v>206</v>
      </c>
      <c r="D68" t="s">
        <v>383</v>
      </c>
      <c r="E68" t="s">
        <v>83</v>
      </c>
      <c r="F68">
        <f>SUM(COUNTIFS(G68:V68,{"Föreläggande";"Föreläggande vid vite";"Anmärkning";"Avstående från ingripande"},$G$9:$V$9,"&lt;&gt;*KF*"))</f>
        <v>1</v>
      </c>
      <c r="G68" s="74" t="s">
        <v>84</v>
      </c>
      <c r="H68" s="74" t="s">
        <v>84</v>
      </c>
      <c r="I68" s="74" t="s">
        <v>84</v>
      </c>
      <c r="J68" s="74" t="s">
        <v>84</v>
      </c>
      <c r="K68" s="74" t="s">
        <v>84</v>
      </c>
      <c r="L68" s="74" t="s">
        <v>84</v>
      </c>
      <c r="M68" s="74" t="s">
        <v>85</v>
      </c>
      <c r="N68" s="74" t="s">
        <v>85</v>
      </c>
      <c r="O68" s="74" t="s">
        <v>84</v>
      </c>
      <c r="P68" s="74" t="s">
        <v>84</v>
      </c>
      <c r="Q68" s="74" t="s">
        <v>84</v>
      </c>
      <c r="R68" s="74" t="s">
        <v>84</v>
      </c>
      <c r="S68" s="74" t="s">
        <v>84</v>
      </c>
      <c r="T68" s="74" t="s">
        <v>84</v>
      </c>
      <c r="U68" s="74" t="s">
        <v>84</v>
      </c>
      <c r="V68" s="74" t="s">
        <v>84</v>
      </c>
    </row>
    <row r="69" spans="1:22" ht="14.4" x14ac:dyDescent="0.3">
      <c r="A69" t="s">
        <v>43</v>
      </c>
      <c r="B69" t="s">
        <v>111</v>
      </c>
      <c r="C69" t="s">
        <v>207</v>
      </c>
      <c r="D69" t="s">
        <v>384</v>
      </c>
      <c r="E69" t="s">
        <v>83</v>
      </c>
      <c r="F69">
        <f>SUM(COUNTIFS(G69:V69,{"Föreläggande";"Föreläggande vid vite";"Anmärkning";"Avstående från ingripande"},$G$9:$V$9,"&lt;&gt;*KF*"))</f>
        <v>0</v>
      </c>
      <c r="G69" s="74" t="s">
        <v>84</v>
      </c>
      <c r="H69" s="74" t="s">
        <v>84</v>
      </c>
      <c r="I69" s="74" t="s">
        <v>84</v>
      </c>
      <c r="J69" s="74" t="s">
        <v>84</v>
      </c>
      <c r="K69" s="74" t="s">
        <v>84</v>
      </c>
      <c r="L69" s="74" t="s">
        <v>84</v>
      </c>
      <c r="M69" s="74" t="s">
        <v>84</v>
      </c>
      <c r="N69" s="74" t="s">
        <v>84</v>
      </c>
      <c r="O69" s="74" t="s">
        <v>84</v>
      </c>
      <c r="P69" s="74" t="s">
        <v>84</v>
      </c>
      <c r="Q69" s="74" t="s">
        <v>84</v>
      </c>
      <c r="R69" s="74" t="s">
        <v>84</v>
      </c>
      <c r="S69" s="74" t="s">
        <v>84</v>
      </c>
      <c r="T69" s="74" t="s">
        <v>84</v>
      </c>
      <c r="U69" s="74" t="s">
        <v>84</v>
      </c>
      <c r="V69" s="74" t="s">
        <v>84</v>
      </c>
    </row>
    <row r="70" spans="1:22" ht="14.4" x14ac:dyDescent="0.3">
      <c r="A70" t="s">
        <v>35</v>
      </c>
      <c r="B70" t="s">
        <v>76</v>
      </c>
      <c r="C70" t="s">
        <v>208</v>
      </c>
      <c r="D70" t="s">
        <v>385</v>
      </c>
      <c r="E70" t="s">
        <v>83</v>
      </c>
      <c r="F70">
        <f>SUM(COUNTIFS(G70:V70,{"Föreläggande";"Föreläggande vid vite";"Anmärkning";"Avstående från ingripande"},$G$9:$V$9,"&lt;&gt;*KF*"))</f>
        <v>0</v>
      </c>
      <c r="G70" s="74" t="s">
        <v>84</v>
      </c>
      <c r="H70" s="74" t="s">
        <v>84</v>
      </c>
      <c r="I70" s="74" t="s">
        <v>84</v>
      </c>
      <c r="J70" s="74" t="s">
        <v>84</v>
      </c>
      <c r="K70" s="74" t="s">
        <v>84</v>
      </c>
      <c r="L70" s="74" t="s">
        <v>84</v>
      </c>
      <c r="M70" s="74" t="s">
        <v>84</v>
      </c>
      <c r="N70" s="74" t="s">
        <v>84</v>
      </c>
      <c r="O70" s="74" t="s">
        <v>84</v>
      </c>
      <c r="P70" s="74" t="s">
        <v>84</v>
      </c>
      <c r="Q70" s="74" t="s">
        <v>84</v>
      </c>
      <c r="R70" s="74" t="s">
        <v>84</v>
      </c>
      <c r="S70" s="74" t="s">
        <v>84</v>
      </c>
      <c r="T70" s="74" t="s">
        <v>84</v>
      </c>
      <c r="U70" s="74" t="s">
        <v>84</v>
      </c>
      <c r="V70" s="74" t="s">
        <v>84</v>
      </c>
    </row>
    <row r="71" spans="1:22" ht="14.4" x14ac:dyDescent="0.3">
      <c r="A71" t="s">
        <v>45</v>
      </c>
      <c r="B71" t="s">
        <v>68</v>
      </c>
      <c r="C71" t="s">
        <v>209</v>
      </c>
      <c r="D71" t="s">
        <v>386</v>
      </c>
      <c r="E71" t="s">
        <v>83</v>
      </c>
      <c r="F71">
        <f>SUM(COUNTIFS(G71:V71,{"Föreläggande";"Föreläggande vid vite";"Anmärkning";"Avstående från ingripande"},$G$9:$V$9,"&lt;&gt;*KF*"))</f>
        <v>0</v>
      </c>
      <c r="G71" s="74" t="s">
        <v>84</v>
      </c>
      <c r="H71" s="74" t="s">
        <v>84</v>
      </c>
      <c r="I71" s="74" t="s">
        <v>84</v>
      </c>
      <c r="J71" s="74" t="s">
        <v>84</v>
      </c>
      <c r="K71" s="74" t="s">
        <v>84</v>
      </c>
      <c r="L71" s="74" t="s">
        <v>84</v>
      </c>
      <c r="M71" s="74" t="s">
        <v>84</v>
      </c>
      <c r="N71" s="74" t="s">
        <v>84</v>
      </c>
      <c r="O71" s="74" t="s">
        <v>84</v>
      </c>
      <c r="P71" s="74" t="s">
        <v>84</v>
      </c>
      <c r="Q71" s="74" t="s">
        <v>84</v>
      </c>
      <c r="R71" s="74" t="s">
        <v>84</v>
      </c>
      <c r="S71" s="74" t="s">
        <v>84</v>
      </c>
      <c r="T71" s="74" t="s">
        <v>84</v>
      </c>
      <c r="U71" s="74" t="s">
        <v>84</v>
      </c>
      <c r="V71" s="74" t="s">
        <v>84</v>
      </c>
    </row>
    <row r="72" spans="1:22" ht="14.4" x14ac:dyDescent="0.3">
      <c r="A72" t="s">
        <v>46</v>
      </c>
      <c r="B72" t="s">
        <v>69</v>
      </c>
      <c r="C72" t="s">
        <v>210</v>
      </c>
      <c r="D72" t="s">
        <v>387</v>
      </c>
      <c r="E72" t="s">
        <v>83</v>
      </c>
      <c r="F72">
        <f>SUM(COUNTIFS(G72:V72,{"Föreläggande";"Föreläggande vid vite";"Anmärkning";"Avstående från ingripande"},$G$9:$V$9,"&lt;&gt;*KF*"))</f>
        <v>0</v>
      </c>
      <c r="G72" s="74" t="s">
        <v>84</v>
      </c>
      <c r="H72" s="74" t="s">
        <v>84</v>
      </c>
      <c r="I72" s="74" t="s">
        <v>84</v>
      </c>
      <c r="J72" s="74" t="s">
        <v>84</v>
      </c>
      <c r="K72" s="74" t="s">
        <v>84</v>
      </c>
      <c r="L72" s="74" t="s">
        <v>84</v>
      </c>
      <c r="M72" s="74" t="s">
        <v>84</v>
      </c>
      <c r="N72" s="74" t="s">
        <v>84</v>
      </c>
      <c r="O72" s="74" t="s">
        <v>84</v>
      </c>
      <c r="P72" s="74" t="s">
        <v>84</v>
      </c>
      <c r="Q72" s="74" t="s">
        <v>84</v>
      </c>
      <c r="R72" s="74" t="s">
        <v>84</v>
      </c>
      <c r="S72" s="74" t="s">
        <v>84</v>
      </c>
      <c r="T72" s="74" t="s">
        <v>84</v>
      </c>
      <c r="U72" s="74" t="s">
        <v>84</v>
      </c>
      <c r="V72" s="74" t="s">
        <v>84</v>
      </c>
    </row>
    <row r="73" spans="1:22" ht="14.4" x14ac:dyDescent="0.3">
      <c r="A73" t="s">
        <v>101</v>
      </c>
      <c r="B73" t="s">
        <v>116</v>
      </c>
      <c r="C73" t="s">
        <v>211</v>
      </c>
      <c r="D73" t="s">
        <v>388</v>
      </c>
      <c r="E73" t="s">
        <v>82</v>
      </c>
      <c r="F73">
        <f>SUM(COUNTIFS(G73:V73,{"Föreläggande";"Föreläggande vid vite";"Anmärkning";"Avstående från ingripande"},$G$9:$V$9,"&lt;&gt;*KF*"))</f>
        <v>0</v>
      </c>
      <c r="G73" s="74" t="s">
        <v>84</v>
      </c>
      <c r="H73" s="74" t="s">
        <v>84</v>
      </c>
      <c r="I73" s="74" t="s">
        <v>84</v>
      </c>
      <c r="J73" s="74" t="s">
        <v>84</v>
      </c>
      <c r="K73" s="74" t="s">
        <v>84</v>
      </c>
      <c r="L73" s="74" t="s">
        <v>84</v>
      </c>
      <c r="M73" s="74" t="s">
        <v>84</v>
      </c>
      <c r="N73" s="74" t="s">
        <v>84</v>
      </c>
      <c r="O73" s="74" t="s">
        <v>84</v>
      </c>
      <c r="P73" s="74" t="s">
        <v>84</v>
      </c>
      <c r="Q73" s="74" t="s">
        <v>84</v>
      </c>
      <c r="R73" s="74" t="s">
        <v>84</v>
      </c>
      <c r="S73" s="74" t="s">
        <v>84</v>
      </c>
      <c r="T73" s="74" t="s">
        <v>84</v>
      </c>
      <c r="U73" s="74" t="s">
        <v>84</v>
      </c>
      <c r="V73" s="74" t="s">
        <v>84</v>
      </c>
    </row>
    <row r="74" spans="1:22" ht="14.4" x14ac:dyDescent="0.3">
      <c r="A74" t="s">
        <v>47</v>
      </c>
      <c r="B74" t="s">
        <v>73</v>
      </c>
      <c r="C74" t="s">
        <v>212</v>
      </c>
      <c r="D74" t="s">
        <v>389</v>
      </c>
      <c r="E74" t="s">
        <v>82</v>
      </c>
      <c r="F74">
        <f>SUM(COUNTIFS(G74:V74,{"Föreläggande";"Föreläggande vid vite";"Anmärkning";"Avstående från ingripande"},$G$9:$V$9,"&lt;&gt;*KF*"))</f>
        <v>0</v>
      </c>
      <c r="G74" s="74" t="s">
        <v>84</v>
      </c>
      <c r="H74" s="74" t="s">
        <v>84</v>
      </c>
      <c r="I74" s="74" t="s">
        <v>84</v>
      </c>
      <c r="J74" s="74" t="s">
        <v>84</v>
      </c>
      <c r="K74" s="74" t="s">
        <v>84</v>
      </c>
      <c r="L74" s="74" t="s">
        <v>84</v>
      </c>
      <c r="M74" s="74" t="s">
        <v>84</v>
      </c>
      <c r="N74" s="74" t="s">
        <v>84</v>
      </c>
      <c r="O74" s="74" t="s">
        <v>84</v>
      </c>
      <c r="P74" s="74" t="s">
        <v>84</v>
      </c>
      <c r="Q74" s="74" t="s">
        <v>84</v>
      </c>
      <c r="R74" s="74" t="s">
        <v>84</v>
      </c>
      <c r="S74" s="74" t="s">
        <v>84</v>
      </c>
      <c r="T74" s="74" t="s">
        <v>84</v>
      </c>
      <c r="U74" s="74" t="s">
        <v>84</v>
      </c>
      <c r="V74" s="74" t="s">
        <v>84</v>
      </c>
    </row>
    <row r="75" spans="1:22" ht="14.4" x14ac:dyDescent="0.3">
      <c r="A75" t="s">
        <v>41</v>
      </c>
      <c r="B75" t="s">
        <v>102</v>
      </c>
      <c r="C75" t="s">
        <v>213</v>
      </c>
      <c r="D75" t="s">
        <v>390</v>
      </c>
      <c r="E75" t="s">
        <v>82</v>
      </c>
      <c r="F75">
        <f>SUM(COUNTIFS(G75:V75,{"Föreläggande";"Föreläggande vid vite";"Anmärkning";"Avstående från ingripande"},$G$9:$V$9,"&lt;&gt;*KF*"))</f>
        <v>1</v>
      </c>
      <c r="G75" s="74" t="s">
        <v>84</v>
      </c>
      <c r="H75" s="74" t="s">
        <v>84</v>
      </c>
      <c r="I75" s="74" t="s">
        <v>84</v>
      </c>
      <c r="J75" s="74" t="s">
        <v>84</v>
      </c>
      <c r="K75" s="74" t="s">
        <v>84</v>
      </c>
      <c r="L75" s="74" t="s">
        <v>84</v>
      </c>
      <c r="M75" s="74" t="s">
        <v>86</v>
      </c>
      <c r="N75" s="74" t="s">
        <v>84</v>
      </c>
      <c r="O75" s="74" t="s">
        <v>86</v>
      </c>
      <c r="P75" s="74" t="s">
        <v>84</v>
      </c>
      <c r="Q75" s="74" t="s">
        <v>84</v>
      </c>
      <c r="R75" s="74" t="s">
        <v>84</v>
      </c>
      <c r="S75" s="74" t="s">
        <v>84</v>
      </c>
      <c r="T75" s="74" t="s">
        <v>84</v>
      </c>
      <c r="U75" s="74" t="s">
        <v>84</v>
      </c>
      <c r="V75" s="74" t="s">
        <v>84</v>
      </c>
    </row>
    <row r="76" spans="1:22" ht="14.4" x14ac:dyDescent="0.3">
      <c r="A76" t="s">
        <v>42</v>
      </c>
      <c r="B76" t="s">
        <v>78</v>
      </c>
      <c r="C76" t="s">
        <v>214</v>
      </c>
      <c r="D76" t="s">
        <v>391</v>
      </c>
      <c r="E76" t="s">
        <v>82</v>
      </c>
      <c r="F76">
        <f>SUM(COUNTIFS(G76:V76,{"Föreläggande";"Föreläggande vid vite";"Anmärkning";"Avstående från ingripande"},$G$9:$V$9,"&lt;&gt;*KF*"))</f>
        <v>2</v>
      </c>
      <c r="G76" s="74" t="s">
        <v>84</v>
      </c>
      <c r="H76" s="74" t="s">
        <v>84</v>
      </c>
      <c r="I76" s="74" t="s">
        <v>84</v>
      </c>
      <c r="J76" s="74" t="s">
        <v>84</v>
      </c>
      <c r="K76" s="74" t="s">
        <v>84</v>
      </c>
      <c r="L76" s="74" t="s">
        <v>84</v>
      </c>
      <c r="M76" s="74" t="s">
        <v>84</v>
      </c>
      <c r="N76" s="74" t="s">
        <v>84</v>
      </c>
      <c r="O76" s="74" t="s">
        <v>84</v>
      </c>
      <c r="P76" s="74" t="s">
        <v>85</v>
      </c>
      <c r="Q76" s="74" t="s">
        <v>85</v>
      </c>
      <c r="R76" s="74" t="s">
        <v>85</v>
      </c>
      <c r="S76" s="74" t="s">
        <v>85</v>
      </c>
      <c r="T76" s="74" t="s">
        <v>84</v>
      </c>
      <c r="U76" s="74" t="s">
        <v>84</v>
      </c>
      <c r="V76" s="74" t="s">
        <v>85</v>
      </c>
    </row>
    <row r="77" spans="1:22" ht="14.4" x14ac:dyDescent="0.3">
      <c r="A77" t="s">
        <v>34</v>
      </c>
      <c r="B77" t="s">
        <v>117</v>
      </c>
      <c r="C77" t="s">
        <v>215</v>
      </c>
      <c r="D77" t="s">
        <v>392</v>
      </c>
      <c r="E77" t="s">
        <v>82</v>
      </c>
      <c r="F77">
        <f>SUM(COUNTIFS(G77:V77,{"Föreläggande";"Föreläggande vid vite";"Anmärkning";"Avstående från ingripande"},$G$9:$V$9,"&lt;&gt;*KF*"))</f>
        <v>1</v>
      </c>
      <c r="G77" s="74" t="s">
        <v>84</v>
      </c>
      <c r="H77" s="74" t="s">
        <v>84</v>
      </c>
      <c r="I77" s="74" t="s">
        <v>84</v>
      </c>
      <c r="J77" s="74" t="s">
        <v>84</v>
      </c>
      <c r="K77" s="74" t="s">
        <v>84</v>
      </c>
      <c r="L77" s="74" t="s">
        <v>84</v>
      </c>
      <c r="M77" s="74" t="s">
        <v>84</v>
      </c>
      <c r="N77" s="74" t="s">
        <v>84</v>
      </c>
      <c r="O77" s="74" t="s">
        <v>84</v>
      </c>
      <c r="P77" s="74" t="s">
        <v>86</v>
      </c>
      <c r="Q77" s="74" t="s">
        <v>86</v>
      </c>
      <c r="R77" s="74" t="s">
        <v>86</v>
      </c>
      <c r="S77" s="74" t="s">
        <v>86</v>
      </c>
      <c r="T77" s="74" t="s">
        <v>84</v>
      </c>
      <c r="U77" s="74" t="s">
        <v>84</v>
      </c>
      <c r="V77" s="74" t="s">
        <v>84</v>
      </c>
    </row>
    <row r="78" spans="1:22" ht="14.4" x14ac:dyDescent="0.3">
      <c r="A78" t="s">
        <v>40</v>
      </c>
      <c r="B78" t="s">
        <v>58</v>
      </c>
      <c r="C78" t="s">
        <v>216</v>
      </c>
      <c r="D78" t="s">
        <v>393</v>
      </c>
      <c r="E78" t="s">
        <v>83</v>
      </c>
      <c r="F78">
        <f>SUM(COUNTIFS(G78:V78,{"Föreläggande";"Föreläggande vid vite";"Anmärkning";"Avstående från ingripande"},$G$9:$V$9,"&lt;&gt;*KF*"))</f>
        <v>0</v>
      </c>
      <c r="G78" s="74" t="s">
        <v>84</v>
      </c>
      <c r="H78" s="74" t="s">
        <v>84</v>
      </c>
      <c r="I78" s="74" t="s">
        <v>84</v>
      </c>
      <c r="J78" s="74" t="s">
        <v>84</v>
      </c>
      <c r="K78" s="74" t="s">
        <v>84</v>
      </c>
      <c r="L78" s="74" t="s">
        <v>84</v>
      </c>
      <c r="M78" s="74" t="s">
        <v>84</v>
      </c>
      <c r="N78" s="74" t="s">
        <v>84</v>
      </c>
      <c r="O78" s="74" t="s">
        <v>84</v>
      </c>
      <c r="P78" s="74" t="s">
        <v>84</v>
      </c>
      <c r="Q78" s="74" t="s">
        <v>84</v>
      </c>
      <c r="R78" s="74" t="s">
        <v>84</v>
      </c>
      <c r="S78" s="74" t="s">
        <v>84</v>
      </c>
      <c r="T78" s="74" t="s">
        <v>84</v>
      </c>
      <c r="U78" s="74" t="s">
        <v>84</v>
      </c>
      <c r="V78" s="74" t="s">
        <v>84</v>
      </c>
    </row>
    <row r="79" spans="1:22" ht="14.4" x14ac:dyDescent="0.3">
      <c r="A79" t="s">
        <v>40</v>
      </c>
      <c r="B79" t="s">
        <v>118</v>
      </c>
      <c r="C79" t="s">
        <v>217</v>
      </c>
      <c r="D79" t="s">
        <v>394</v>
      </c>
      <c r="E79" t="s">
        <v>83</v>
      </c>
      <c r="F79">
        <f>SUM(COUNTIFS(G79:V79,{"Föreläggande";"Föreläggande vid vite";"Anmärkning";"Avstående från ingripande"},$G$9:$V$9,"&lt;&gt;*KF*"))</f>
        <v>0</v>
      </c>
      <c r="G79" s="74" t="s">
        <v>84</v>
      </c>
      <c r="H79" s="74" t="s">
        <v>84</v>
      </c>
      <c r="I79" s="74" t="s">
        <v>84</v>
      </c>
      <c r="J79" s="74" t="s">
        <v>84</v>
      </c>
      <c r="K79" s="74" t="s">
        <v>84</v>
      </c>
      <c r="L79" s="74" t="s">
        <v>84</v>
      </c>
      <c r="M79" s="74" t="s">
        <v>84</v>
      </c>
      <c r="N79" s="74" t="s">
        <v>84</v>
      </c>
      <c r="O79" s="74" t="s">
        <v>84</v>
      </c>
      <c r="P79" s="74" t="s">
        <v>84</v>
      </c>
      <c r="Q79" s="74" t="s">
        <v>84</v>
      </c>
      <c r="R79" s="74" t="s">
        <v>84</v>
      </c>
      <c r="S79" s="74" t="s">
        <v>84</v>
      </c>
      <c r="T79" s="74" t="s">
        <v>84</v>
      </c>
      <c r="U79" s="74" t="s">
        <v>84</v>
      </c>
      <c r="V79" s="74" t="s">
        <v>84</v>
      </c>
    </row>
    <row r="80" spans="1:22" ht="14.4" x14ac:dyDescent="0.3">
      <c r="A80" t="s">
        <v>48</v>
      </c>
      <c r="B80" t="s">
        <v>74</v>
      </c>
      <c r="C80" t="s">
        <v>218</v>
      </c>
      <c r="D80" t="s">
        <v>395</v>
      </c>
      <c r="E80" t="s">
        <v>83</v>
      </c>
      <c r="F80">
        <f>SUM(COUNTIFS(G80:V80,{"Föreläggande";"Föreläggande vid vite";"Anmärkning";"Avstående från ingripande"},$G$9:$V$9,"&lt;&gt;*KF*"))</f>
        <v>0</v>
      </c>
      <c r="G80" s="74" t="s">
        <v>84</v>
      </c>
      <c r="H80" s="74" t="s">
        <v>84</v>
      </c>
      <c r="I80" s="74" t="s">
        <v>84</v>
      </c>
      <c r="J80" s="74" t="s">
        <v>84</v>
      </c>
      <c r="K80" s="74" t="s">
        <v>84</v>
      </c>
      <c r="L80" s="74" t="s">
        <v>84</v>
      </c>
      <c r="M80" s="74" t="s">
        <v>84</v>
      </c>
      <c r="N80" s="74" t="s">
        <v>84</v>
      </c>
      <c r="O80" s="74" t="s">
        <v>84</v>
      </c>
      <c r="P80" s="74" t="s">
        <v>84</v>
      </c>
      <c r="Q80" s="74" t="s">
        <v>84</v>
      </c>
      <c r="R80" s="74" t="s">
        <v>84</v>
      </c>
      <c r="S80" s="74" t="s">
        <v>84</v>
      </c>
      <c r="T80" s="74" t="s">
        <v>84</v>
      </c>
      <c r="U80" s="74" t="s">
        <v>84</v>
      </c>
      <c r="V80" s="74" t="s">
        <v>84</v>
      </c>
    </row>
    <row r="81" spans="1:22" ht="14.4" x14ac:dyDescent="0.3">
      <c r="A81" t="s">
        <v>35</v>
      </c>
      <c r="B81" t="s">
        <v>113</v>
      </c>
      <c r="C81" t="s">
        <v>219</v>
      </c>
      <c r="D81" t="s">
        <v>396</v>
      </c>
      <c r="E81" t="s">
        <v>83</v>
      </c>
      <c r="F81">
        <f>SUM(COUNTIFS(G81:V81,{"Föreläggande";"Föreläggande vid vite";"Anmärkning";"Avstående från ingripande"},$G$9:$V$9,"&lt;&gt;*KF*"))</f>
        <v>0</v>
      </c>
      <c r="G81" s="74" t="s">
        <v>84</v>
      </c>
      <c r="H81" s="74" t="s">
        <v>84</v>
      </c>
      <c r="I81" s="74" t="s">
        <v>84</v>
      </c>
      <c r="J81" s="74" t="s">
        <v>84</v>
      </c>
      <c r="K81" s="74" t="s">
        <v>84</v>
      </c>
      <c r="L81" s="74" t="s">
        <v>84</v>
      </c>
      <c r="M81" s="74" t="s">
        <v>84</v>
      </c>
      <c r="N81" s="74" t="s">
        <v>84</v>
      </c>
      <c r="O81" s="74" t="s">
        <v>84</v>
      </c>
      <c r="P81" s="74" t="s">
        <v>84</v>
      </c>
      <c r="Q81" s="74" t="s">
        <v>84</v>
      </c>
      <c r="R81" s="74" t="s">
        <v>84</v>
      </c>
      <c r="S81" s="74" t="s">
        <v>84</v>
      </c>
      <c r="T81" s="74" t="s">
        <v>84</v>
      </c>
      <c r="U81" s="74" t="s">
        <v>84</v>
      </c>
      <c r="V81" s="74" t="s">
        <v>84</v>
      </c>
    </row>
    <row r="82" spans="1:22" ht="14.4" x14ac:dyDescent="0.3">
      <c r="A82" t="s">
        <v>50</v>
      </c>
      <c r="B82" t="s">
        <v>119</v>
      </c>
      <c r="C82" t="s">
        <v>220</v>
      </c>
      <c r="D82" t="s">
        <v>397</v>
      </c>
      <c r="E82" t="s">
        <v>83</v>
      </c>
      <c r="F82">
        <f>SUM(COUNTIFS(G82:V82,{"Föreläggande";"Föreläggande vid vite";"Anmärkning";"Avstående från ingripande"},$G$9:$V$9,"&lt;&gt;*KF*"))</f>
        <v>0</v>
      </c>
      <c r="G82" s="74" t="s">
        <v>84</v>
      </c>
      <c r="H82" s="74" t="s">
        <v>84</v>
      </c>
      <c r="I82" s="74" t="s">
        <v>84</v>
      </c>
      <c r="J82" s="74" t="s">
        <v>84</v>
      </c>
      <c r="K82" s="74" t="s">
        <v>84</v>
      </c>
      <c r="L82" s="74" t="s">
        <v>84</v>
      </c>
      <c r="M82" s="74" t="s">
        <v>84</v>
      </c>
      <c r="N82" s="74" t="s">
        <v>84</v>
      </c>
      <c r="O82" s="74" t="s">
        <v>84</v>
      </c>
      <c r="P82" s="74" t="s">
        <v>84</v>
      </c>
      <c r="Q82" s="74" t="s">
        <v>84</v>
      </c>
      <c r="R82" s="74" t="s">
        <v>84</v>
      </c>
      <c r="S82" s="74" t="s">
        <v>84</v>
      </c>
      <c r="T82" s="74" t="s">
        <v>84</v>
      </c>
      <c r="U82" s="74" t="s">
        <v>84</v>
      </c>
      <c r="V82" s="74" t="s">
        <v>84</v>
      </c>
    </row>
    <row r="83" spans="1:22" ht="14.4" x14ac:dyDescent="0.3">
      <c r="A83" t="s">
        <v>50</v>
      </c>
      <c r="B83" t="s">
        <v>119</v>
      </c>
      <c r="C83" t="s">
        <v>221</v>
      </c>
      <c r="D83" t="s">
        <v>398</v>
      </c>
      <c r="E83" t="s">
        <v>82</v>
      </c>
      <c r="F83">
        <f>SUM(COUNTIFS(G83:V83,{"Föreläggande";"Föreläggande vid vite";"Anmärkning";"Avstående från ingripande"},$G$9:$V$9,"&lt;&gt;*KF*"))</f>
        <v>0</v>
      </c>
      <c r="G83" s="74" t="s">
        <v>84</v>
      </c>
      <c r="H83" s="74" t="s">
        <v>84</v>
      </c>
      <c r="I83" s="74" t="s">
        <v>84</v>
      </c>
      <c r="J83" s="74" t="s">
        <v>84</v>
      </c>
      <c r="K83" s="74" t="s">
        <v>84</v>
      </c>
      <c r="L83" s="74" t="s">
        <v>84</v>
      </c>
      <c r="M83" s="74" t="s">
        <v>84</v>
      </c>
      <c r="N83" s="74" t="s">
        <v>84</v>
      </c>
      <c r="O83" s="74" t="s">
        <v>84</v>
      </c>
      <c r="P83" s="74" t="s">
        <v>84</v>
      </c>
      <c r="Q83" s="74" t="s">
        <v>84</v>
      </c>
      <c r="R83" s="74" t="s">
        <v>84</v>
      </c>
      <c r="S83" s="74" t="s">
        <v>84</v>
      </c>
      <c r="T83" s="74" t="s">
        <v>84</v>
      </c>
      <c r="U83" s="74" t="s">
        <v>84</v>
      </c>
      <c r="V83" s="74" t="s">
        <v>84</v>
      </c>
    </row>
    <row r="84" spans="1:22" ht="14.4" x14ac:dyDescent="0.3">
      <c r="A84" t="s">
        <v>36</v>
      </c>
      <c r="B84" t="s">
        <v>120</v>
      </c>
      <c r="C84" t="s">
        <v>222</v>
      </c>
      <c r="D84" t="s">
        <v>399</v>
      </c>
      <c r="E84" t="s">
        <v>82</v>
      </c>
      <c r="F84">
        <f>SUM(COUNTIFS(G84:V84,{"Föreläggande";"Föreläggande vid vite";"Anmärkning";"Avstående från ingripande"},$G$9:$V$9,"&lt;&gt;*KF*"))</f>
        <v>2</v>
      </c>
      <c r="G84" s="74" t="s">
        <v>84</v>
      </c>
      <c r="H84" s="74" t="s">
        <v>84</v>
      </c>
      <c r="I84" s="74" t="s">
        <v>84</v>
      </c>
      <c r="J84" s="74" t="s">
        <v>84</v>
      </c>
      <c r="K84" s="74" t="s">
        <v>84</v>
      </c>
      <c r="L84" s="74" t="s">
        <v>84</v>
      </c>
      <c r="M84" s="74" t="s">
        <v>84</v>
      </c>
      <c r="N84" s="74" t="s">
        <v>84</v>
      </c>
      <c r="O84" s="74" t="s">
        <v>84</v>
      </c>
      <c r="P84" s="74" t="s">
        <v>85</v>
      </c>
      <c r="Q84" s="74" t="s">
        <v>85</v>
      </c>
      <c r="R84" s="74" t="s">
        <v>85</v>
      </c>
      <c r="S84" s="74" t="s">
        <v>85</v>
      </c>
      <c r="T84" s="74" t="s">
        <v>84</v>
      </c>
      <c r="U84" s="74" t="s">
        <v>84</v>
      </c>
      <c r="V84" s="74" t="s">
        <v>85</v>
      </c>
    </row>
    <row r="85" spans="1:22" ht="14.4" x14ac:dyDescent="0.3">
      <c r="A85" t="s">
        <v>35</v>
      </c>
      <c r="B85" t="s">
        <v>121</v>
      </c>
      <c r="C85" t="s">
        <v>223</v>
      </c>
      <c r="D85" t="s">
        <v>400</v>
      </c>
      <c r="E85" t="s">
        <v>82</v>
      </c>
      <c r="F85">
        <f>SUM(COUNTIFS(G85:V85,{"Föreläggande";"Föreläggande vid vite";"Anmärkning";"Avstående från ingripande"},$G$9:$V$9,"&lt;&gt;*KF*"))</f>
        <v>0</v>
      </c>
      <c r="G85" s="74" t="s">
        <v>84</v>
      </c>
      <c r="H85" s="74" t="s">
        <v>84</v>
      </c>
      <c r="I85" s="74" t="s">
        <v>84</v>
      </c>
      <c r="J85" s="74" t="s">
        <v>84</v>
      </c>
      <c r="K85" s="74" t="s">
        <v>84</v>
      </c>
      <c r="L85" s="74" t="s">
        <v>84</v>
      </c>
      <c r="M85" s="74" t="s">
        <v>84</v>
      </c>
      <c r="N85" s="74" t="s">
        <v>84</v>
      </c>
      <c r="O85" s="74" t="s">
        <v>84</v>
      </c>
      <c r="P85" s="74" t="s">
        <v>84</v>
      </c>
      <c r="Q85" s="74" t="s">
        <v>84</v>
      </c>
      <c r="R85" s="74" t="s">
        <v>84</v>
      </c>
      <c r="S85" s="74" t="s">
        <v>84</v>
      </c>
      <c r="T85" s="74" t="s">
        <v>84</v>
      </c>
      <c r="U85" s="74" t="s">
        <v>84</v>
      </c>
      <c r="V85" s="74" t="s">
        <v>84</v>
      </c>
    </row>
    <row r="86" spans="1:22" ht="14.4" x14ac:dyDescent="0.3">
      <c r="A86" t="s">
        <v>35</v>
      </c>
      <c r="B86" t="s">
        <v>122</v>
      </c>
      <c r="C86" t="s">
        <v>224</v>
      </c>
      <c r="D86" t="s">
        <v>401</v>
      </c>
      <c r="E86" t="s">
        <v>82</v>
      </c>
      <c r="F86">
        <f>SUM(COUNTIFS(G86:V86,{"Föreläggande";"Föreläggande vid vite";"Anmärkning";"Avstående från ingripande"},$G$9:$V$9,"&lt;&gt;*KF*"))</f>
        <v>0</v>
      </c>
      <c r="G86" s="74" t="s">
        <v>84</v>
      </c>
      <c r="H86" s="74" t="s">
        <v>84</v>
      </c>
      <c r="I86" s="74" t="s">
        <v>84</v>
      </c>
      <c r="J86" s="74" t="s">
        <v>84</v>
      </c>
      <c r="K86" s="74" t="s">
        <v>84</v>
      </c>
      <c r="L86" s="74" t="s">
        <v>84</v>
      </c>
      <c r="M86" s="74" t="s">
        <v>84</v>
      </c>
      <c r="N86" s="74" t="s">
        <v>84</v>
      </c>
      <c r="O86" s="74" t="s">
        <v>84</v>
      </c>
      <c r="P86" s="74" t="s">
        <v>84</v>
      </c>
      <c r="Q86" s="74" t="s">
        <v>84</v>
      </c>
      <c r="R86" s="74" t="s">
        <v>84</v>
      </c>
      <c r="S86" s="74" t="s">
        <v>84</v>
      </c>
      <c r="T86" s="74" t="s">
        <v>84</v>
      </c>
      <c r="U86" s="74" t="s">
        <v>84</v>
      </c>
      <c r="V86" s="74" t="s">
        <v>84</v>
      </c>
    </row>
    <row r="87" spans="1:22" ht="14.4" x14ac:dyDescent="0.3">
      <c r="A87" t="s">
        <v>42</v>
      </c>
      <c r="B87" t="s">
        <v>123</v>
      </c>
      <c r="C87" t="s">
        <v>225</v>
      </c>
      <c r="D87" t="s">
        <v>402</v>
      </c>
      <c r="E87" t="s">
        <v>82</v>
      </c>
      <c r="F87">
        <f>SUM(COUNTIFS(G87:V87,{"Föreläggande";"Föreläggande vid vite";"Anmärkning";"Avstående från ingripande"},$G$9:$V$9,"&lt;&gt;*KF*"))</f>
        <v>1</v>
      </c>
      <c r="G87" s="74" t="s">
        <v>84</v>
      </c>
      <c r="H87" s="74" t="s">
        <v>84</v>
      </c>
      <c r="I87" s="74" t="s">
        <v>84</v>
      </c>
      <c r="J87" s="74" t="s">
        <v>84</v>
      </c>
      <c r="K87" s="74" t="s">
        <v>84</v>
      </c>
      <c r="L87" s="74" t="s">
        <v>84</v>
      </c>
      <c r="M87" s="74" t="s">
        <v>84</v>
      </c>
      <c r="N87" s="74" t="s">
        <v>84</v>
      </c>
      <c r="O87" s="74" t="s">
        <v>84</v>
      </c>
      <c r="P87" s="74" t="s">
        <v>85</v>
      </c>
      <c r="Q87" s="74" t="s">
        <v>85</v>
      </c>
      <c r="R87" s="74" t="s">
        <v>85</v>
      </c>
      <c r="S87" s="74" t="s">
        <v>85</v>
      </c>
      <c r="T87" s="74" t="s">
        <v>84</v>
      </c>
      <c r="U87" s="74" t="s">
        <v>84</v>
      </c>
      <c r="V87" s="74" t="s">
        <v>84</v>
      </c>
    </row>
    <row r="88" spans="1:22" ht="14.4" x14ac:dyDescent="0.3">
      <c r="A88" t="s">
        <v>34</v>
      </c>
      <c r="B88" t="s">
        <v>62</v>
      </c>
      <c r="C88" t="s">
        <v>226</v>
      </c>
      <c r="D88" t="s">
        <v>403</v>
      </c>
      <c r="E88" t="s">
        <v>82</v>
      </c>
      <c r="F88">
        <f>SUM(COUNTIFS(G88:V88,{"Föreläggande";"Föreläggande vid vite";"Anmärkning";"Avstående från ingripande"},$G$9:$V$9,"&lt;&gt;*KF*"))</f>
        <v>1</v>
      </c>
      <c r="G88" s="74" t="s">
        <v>84</v>
      </c>
      <c r="H88" s="74" t="s">
        <v>84</v>
      </c>
      <c r="I88" s="74" t="s">
        <v>84</v>
      </c>
      <c r="J88" s="74" t="s">
        <v>84</v>
      </c>
      <c r="K88" s="74" t="s">
        <v>84</v>
      </c>
      <c r="L88" s="74" t="s">
        <v>84</v>
      </c>
      <c r="M88" s="74" t="s">
        <v>84</v>
      </c>
      <c r="N88" s="74" t="s">
        <v>84</v>
      </c>
      <c r="O88" s="74" t="s">
        <v>84</v>
      </c>
      <c r="P88" s="74" t="s">
        <v>85</v>
      </c>
      <c r="Q88" s="74" t="s">
        <v>85</v>
      </c>
      <c r="R88" s="74" t="s">
        <v>85</v>
      </c>
      <c r="S88" s="74" t="s">
        <v>85</v>
      </c>
      <c r="T88" s="74" t="s">
        <v>84</v>
      </c>
      <c r="U88" s="74" t="s">
        <v>84</v>
      </c>
      <c r="V88" s="74" t="s">
        <v>84</v>
      </c>
    </row>
    <row r="89" spans="1:22" ht="14.4" x14ac:dyDescent="0.3">
      <c r="A89" t="s">
        <v>34</v>
      </c>
      <c r="B89" t="s">
        <v>62</v>
      </c>
      <c r="C89" t="s">
        <v>227</v>
      </c>
      <c r="D89" t="s">
        <v>404</v>
      </c>
      <c r="E89" t="s">
        <v>82</v>
      </c>
      <c r="F89">
        <f>SUM(COUNTIFS(G89:V89,{"Föreläggande";"Föreläggande vid vite";"Anmärkning";"Avstående från ingripande"},$G$9:$V$9,"&lt;&gt;*KF*"))</f>
        <v>0</v>
      </c>
      <c r="G89" s="74" t="s">
        <v>84</v>
      </c>
      <c r="H89" s="74" t="s">
        <v>84</v>
      </c>
      <c r="I89" s="74" t="s">
        <v>84</v>
      </c>
      <c r="J89" s="74" t="s">
        <v>84</v>
      </c>
      <c r="K89" s="74" t="s">
        <v>84</v>
      </c>
      <c r="L89" s="74" t="s">
        <v>84</v>
      </c>
      <c r="M89" s="74" t="s">
        <v>84</v>
      </c>
      <c r="N89" s="74" t="s">
        <v>84</v>
      </c>
      <c r="O89" s="74" t="s">
        <v>84</v>
      </c>
      <c r="P89" s="74" t="s">
        <v>84</v>
      </c>
      <c r="Q89" s="74" t="s">
        <v>84</v>
      </c>
      <c r="R89" s="74" t="s">
        <v>84</v>
      </c>
      <c r="S89" s="74" t="s">
        <v>84</v>
      </c>
      <c r="T89" s="74" t="s">
        <v>84</v>
      </c>
      <c r="U89" s="74" t="s">
        <v>84</v>
      </c>
      <c r="V89" s="74" t="s">
        <v>84</v>
      </c>
    </row>
    <row r="90" spans="1:22" ht="14.4" x14ac:dyDescent="0.3">
      <c r="A90" t="s">
        <v>34</v>
      </c>
      <c r="B90" t="s">
        <v>61</v>
      </c>
      <c r="C90" t="s">
        <v>228</v>
      </c>
      <c r="D90" t="s">
        <v>405</v>
      </c>
      <c r="E90" t="s">
        <v>82</v>
      </c>
      <c r="F90">
        <f>SUM(COUNTIFS(G90:V90,{"Föreläggande";"Föreläggande vid vite";"Anmärkning";"Avstående från ingripande"},$G$9:$V$9,"&lt;&gt;*KF*"))</f>
        <v>0</v>
      </c>
      <c r="G90" s="74" t="s">
        <v>84</v>
      </c>
      <c r="H90" s="74" t="s">
        <v>84</v>
      </c>
      <c r="I90" s="74" t="s">
        <v>84</v>
      </c>
      <c r="J90" s="74" t="s">
        <v>84</v>
      </c>
      <c r="K90" s="74" t="s">
        <v>84</v>
      </c>
      <c r="L90" s="74" t="s">
        <v>84</v>
      </c>
      <c r="M90" s="74" t="s">
        <v>84</v>
      </c>
      <c r="N90" s="74" t="s">
        <v>84</v>
      </c>
      <c r="O90" s="74" t="s">
        <v>84</v>
      </c>
      <c r="P90" s="74" t="s">
        <v>84</v>
      </c>
      <c r="Q90" s="74" t="s">
        <v>84</v>
      </c>
      <c r="R90" s="74" t="s">
        <v>84</v>
      </c>
      <c r="S90" s="74" t="s">
        <v>84</v>
      </c>
      <c r="T90" s="74" t="s">
        <v>84</v>
      </c>
      <c r="U90" s="74" t="s">
        <v>84</v>
      </c>
      <c r="V90" s="74" t="s">
        <v>84</v>
      </c>
    </row>
    <row r="91" spans="1:22" ht="14.4" x14ac:dyDescent="0.3">
      <c r="A91" t="s">
        <v>101</v>
      </c>
      <c r="B91" t="s">
        <v>116</v>
      </c>
      <c r="C91" t="s">
        <v>229</v>
      </c>
      <c r="D91" t="s">
        <v>406</v>
      </c>
      <c r="E91" t="s">
        <v>82</v>
      </c>
      <c r="F91">
        <f>SUM(COUNTIFS(G91:V91,{"Föreläggande";"Föreläggande vid vite";"Anmärkning";"Avstående från ingripande"},$G$9:$V$9,"&lt;&gt;*KF*"))</f>
        <v>3</v>
      </c>
      <c r="G91" s="74" t="s">
        <v>85</v>
      </c>
      <c r="H91" s="74" t="s">
        <v>84</v>
      </c>
      <c r="I91" s="74" t="s">
        <v>85</v>
      </c>
      <c r="J91" s="74" t="s">
        <v>84</v>
      </c>
      <c r="K91" s="74" t="s">
        <v>84</v>
      </c>
      <c r="L91" s="74" t="s">
        <v>84</v>
      </c>
      <c r="M91" s="74" t="s">
        <v>85</v>
      </c>
      <c r="N91" s="74" t="s">
        <v>85</v>
      </c>
      <c r="O91" s="74" t="s">
        <v>85</v>
      </c>
      <c r="P91" s="74" t="s">
        <v>85</v>
      </c>
      <c r="Q91" s="74" t="s">
        <v>84</v>
      </c>
      <c r="R91" s="74" t="s">
        <v>85</v>
      </c>
      <c r="S91" s="74" t="s">
        <v>85</v>
      </c>
      <c r="T91" s="74" t="s">
        <v>84</v>
      </c>
      <c r="U91" s="74" t="s">
        <v>84</v>
      </c>
      <c r="V91" s="74" t="s">
        <v>84</v>
      </c>
    </row>
    <row r="92" spans="1:22" ht="14.4" x14ac:dyDescent="0.3">
      <c r="A92" t="s">
        <v>41</v>
      </c>
      <c r="B92" t="s">
        <v>102</v>
      </c>
      <c r="C92" t="s">
        <v>230</v>
      </c>
      <c r="D92" t="s">
        <v>407</v>
      </c>
      <c r="E92" t="s">
        <v>82</v>
      </c>
      <c r="F92">
        <f>SUM(COUNTIFS(G92:V92,{"Föreläggande";"Föreläggande vid vite";"Anmärkning";"Avstående från ingripande"},$G$9:$V$9,"&lt;&gt;*KF*"))</f>
        <v>0</v>
      </c>
      <c r="G92" s="74" t="s">
        <v>84</v>
      </c>
      <c r="H92" s="74" t="s">
        <v>84</v>
      </c>
      <c r="I92" s="74" t="s">
        <v>84</v>
      </c>
      <c r="J92" s="74" t="s">
        <v>84</v>
      </c>
      <c r="K92" s="74" t="s">
        <v>84</v>
      </c>
      <c r="L92" s="74" t="s">
        <v>84</v>
      </c>
      <c r="M92" s="74" t="s">
        <v>84</v>
      </c>
      <c r="N92" s="74" t="s">
        <v>84</v>
      </c>
      <c r="O92" s="74" t="s">
        <v>84</v>
      </c>
      <c r="P92" s="74" t="s">
        <v>84</v>
      </c>
      <c r="Q92" s="74" t="s">
        <v>84</v>
      </c>
      <c r="R92" s="74" t="s">
        <v>84</v>
      </c>
      <c r="S92" s="74" t="s">
        <v>84</v>
      </c>
      <c r="T92" s="74" t="s">
        <v>84</v>
      </c>
      <c r="U92" s="74" t="s">
        <v>84</v>
      </c>
      <c r="V92" s="74" t="s">
        <v>84</v>
      </c>
    </row>
    <row r="93" spans="1:22" ht="14.4" x14ac:dyDescent="0.3">
      <c r="A93" t="s">
        <v>41</v>
      </c>
      <c r="B93" t="s">
        <v>102</v>
      </c>
      <c r="C93" t="s">
        <v>231</v>
      </c>
      <c r="D93" t="s">
        <v>408</v>
      </c>
      <c r="E93" t="s">
        <v>82</v>
      </c>
      <c r="F93">
        <f>SUM(COUNTIFS(G93:V93,{"Föreläggande";"Föreläggande vid vite";"Anmärkning";"Avstående från ingripande"},$G$9:$V$9,"&lt;&gt;*KF*"))</f>
        <v>1</v>
      </c>
      <c r="G93" s="74" t="s">
        <v>84</v>
      </c>
      <c r="H93" s="74" t="s">
        <v>84</v>
      </c>
      <c r="I93" s="74" t="s">
        <v>84</v>
      </c>
      <c r="J93" s="74" t="s">
        <v>84</v>
      </c>
      <c r="K93" s="74" t="s">
        <v>84</v>
      </c>
      <c r="L93" s="74" t="s">
        <v>84</v>
      </c>
      <c r="M93" s="74" t="s">
        <v>85</v>
      </c>
      <c r="N93" s="74" t="s">
        <v>85</v>
      </c>
      <c r="O93" s="74" t="s">
        <v>84</v>
      </c>
      <c r="P93" s="74" t="s">
        <v>84</v>
      </c>
      <c r="Q93" s="74" t="s">
        <v>84</v>
      </c>
      <c r="R93" s="74" t="s">
        <v>84</v>
      </c>
      <c r="S93" s="74" t="s">
        <v>84</v>
      </c>
      <c r="T93" s="74" t="s">
        <v>84</v>
      </c>
      <c r="U93" s="74" t="s">
        <v>84</v>
      </c>
      <c r="V93" s="74" t="s">
        <v>84</v>
      </c>
    </row>
    <row r="94" spans="1:22" ht="14.4" x14ac:dyDescent="0.3">
      <c r="A94" t="s">
        <v>47</v>
      </c>
      <c r="B94" t="s">
        <v>73</v>
      </c>
      <c r="C94" t="s">
        <v>232</v>
      </c>
      <c r="D94" t="s">
        <v>409</v>
      </c>
      <c r="E94" t="s">
        <v>82</v>
      </c>
      <c r="F94">
        <f>SUM(COUNTIFS(G94:V94,{"Föreläggande";"Föreläggande vid vite";"Anmärkning";"Avstående från ingripande"},$G$9:$V$9,"&lt;&gt;*KF*"))</f>
        <v>0</v>
      </c>
      <c r="G94" s="74" t="s">
        <v>84</v>
      </c>
      <c r="H94" s="74" t="s">
        <v>84</v>
      </c>
      <c r="I94" s="74" t="s">
        <v>84</v>
      </c>
      <c r="J94" s="74" t="s">
        <v>84</v>
      </c>
      <c r="K94" s="74" t="s">
        <v>84</v>
      </c>
      <c r="L94" s="74" t="s">
        <v>84</v>
      </c>
      <c r="M94" s="74" t="s">
        <v>84</v>
      </c>
      <c r="N94" s="74" t="s">
        <v>84</v>
      </c>
      <c r="O94" s="74" t="s">
        <v>84</v>
      </c>
      <c r="P94" s="74" t="s">
        <v>84</v>
      </c>
      <c r="Q94" s="74" t="s">
        <v>84</v>
      </c>
      <c r="R94" s="74" t="s">
        <v>84</v>
      </c>
      <c r="S94" s="74" t="s">
        <v>84</v>
      </c>
      <c r="T94" s="74" t="s">
        <v>84</v>
      </c>
      <c r="U94" s="74" t="s">
        <v>84</v>
      </c>
      <c r="V94" s="74" t="s">
        <v>84</v>
      </c>
    </row>
    <row r="95" spans="1:22" ht="14.4" x14ac:dyDescent="0.3">
      <c r="A95" t="s">
        <v>101</v>
      </c>
      <c r="B95" t="s">
        <v>116</v>
      </c>
      <c r="C95" t="s">
        <v>233</v>
      </c>
      <c r="D95" t="s">
        <v>410</v>
      </c>
      <c r="E95" t="s">
        <v>82</v>
      </c>
      <c r="F95">
        <f>SUM(COUNTIFS(G95:V95,{"Föreläggande";"Föreläggande vid vite";"Anmärkning";"Avstående från ingripande"},$G$9:$V$9,"&lt;&gt;*KF*"))</f>
        <v>0</v>
      </c>
      <c r="G95" s="74" t="s">
        <v>84</v>
      </c>
      <c r="H95" s="74" t="s">
        <v>84</v>
      </c>
      <c r="I95" s="74" t="s">
        <v>84</v>
      </c>
      <c r="J95" s="74" t="s">
        <v>84</v>
      </c>
      <c r="K95" s="74" t="s">
        <v>84</v>
      </c>
      <c r="L95" s="74" t="s">
        <v>84</v>
      </c>
      <c r="M95" s="74" t="s">
        <v>84</v>
      </c>
      <c r="N95" s="74" t="s">
        <v>84</v>
      </c>
      <c r="O95" s="74" t="s">
        <v>84</v>
      </c>
      <c r="P95" s="74" t="s">
        <v>84</v>
      </c>
      <c r="Q95" s="74" t="s">
        <v>84</v>
      </c>
      <c r="R95" s="74" t="s">
        <v>84</v>
      </c>
      <c r="S95" s="74" t="s">
        <v>84</v>
      </c>
      <c r="T95" s="74" t="s">
        <v>84</v>
      </c>
      <c r="U95" s="74" t="s">
        <v>84</v>
      </c>
      <c r="V95" s="74" t="s">
        <v>84</v>
      </c>
    </row>
    <row r="96" spans="1:22" ht="14.4" x14ac:dyDescent="0.3">
      <c r="A96" t="s">
        <v>42</v>
      </c>
      <c r="B96" t="s">
        <v>124</v>
      </c>
      <c r="C96" t="s">
        <v>234</v>
      </c>
      <c r="D96" t="s">
        <v>411</v>
      </c>
      <c r="E96" t="s">
        <v>82</v>
      </c>
      <c r="F96">
        <f>SUM(COUNTIFS(G96:V96,{"Föreläggande";"Föreläggande vid vite";"Anmärkning";"Avstående från ingripande"},$G$9:$V$9,"&lt;&gt;*KF*"))</f>
        <v>0</v>
      </c>
      <c r="G96" s="74" t="s">
        <v>84</v>
      </c>
      <c r="H96" s="74" t="s">
        <v>84</v>
      </c>
      <c r="I96" s="74" t="s">
        <v>84</v>
      </c>
      <c r="J96" s="74" t="s">
        <v>84</v>
      </c>
      <c r="K96" s="74" t="s">
        <v>84</v>
      </c>
      <c r="L96" s="74" t="s">
        <v>84</v>
      </c>
      <c r="M96" s="74" t="s">
        <v>84</v>
      </c>
      <c r="N96" s="74" t="s">
        <v>84</v>
      </c>
      <c r="O96" s="74" t="s">
        <v>84</v>
      </c>
      <c r="P96" s="74" t="s">
        <v>84</v>
      </c>
      <c r="Q96" s="74" t="s">
        <v>84</v>
      </c>
      <c r="R96" s="74" t="s">
        <v>84</v>
      </c>
      <c r="S96" s="74" t="s">
        <v>84</v>
      </c>
      <c r="T96" s="74" t="s">
        <v>84</v>
      </c>
      <c r="U96" s="74" t="s">
        <v>84</v>
      </c>
      <c r="V96" s="74" t="s">
        <v>84</v>
      </c>
    </row>
    <row r="97" spans="1:22" ht="14.4" x14ac:dyDescent="0.3">
      <c r="A97" t="s">
        <v>40</v>
      </c>
      <c r="B97" t="s">
        <v>118</v>
      </c>
      <c r="C97" t="s">
        <v>235</v>
      </c>
      <c r="D97" t="s">
        <v>412</v>
      </c>
      <c r="E97" t="s">
        <v>82</v>
      </c>
      <c r="F97">
        <f>SUM(COUNTIFS(G97:V97,{"Föreläggande";"Föreläggande vid vite";"Anmärkning";"Avstående från ingripande"},$G$9:$V$9,"&lt;&gt;*KF*"))</f>
        <v>1</v>
      </c>
      <c r="G97" s="74" t="s">
        <v>84</v>
      </c>
      <c r="H97" s="74" t="s">
        <v>84</v>
      </c>
      <c r="I97" s="74" t="s">
        <v>84</v>
      </c>
      <c r="J97" s="74" t="s">
        <v>84</v>
      </c>
      <c r="K97" s="74" t="s">
        <v>84</v>
      </c>
      <c r="L97" s="74" t="s">
        <v>84</v>
      </c>
      <c r="M97" s="74" t="s">
        <v>84</v>
      </c>
      <c r="N97" s="74" t="s">
        <v>84</v>
      </c>
      <c r="O97" s="74" t="s">
        <v>84</v>
      </c>
      <c r="P97" s="74" t="s">
        <v>85</v>
      </c>
      <c r="Q97" s="74" t="s">
        <v>85</v>
      </c>
      <c r="R97" s="74" t="s">
        <v>85</v>
      </c>
      <c r="S97" s="74" t="s">
        <v>85</v>
      </c>
      <c r="T97" s="74" t="s">
        <v>84</v>
      </c>
      <c r="U97" s="74" t="s">
        <v>84</v>
      </c>
      <c r="V97" s="74" t="s">
        <v>84</v>
      </c>
    </row>
    <row r="98" spans="1:22" ht="14.4" x14ac:dyDescent="0.3">
      <c r="A98" t="s">
        <v>34</v>
      </c>
      <c r="B98" t="s">
        <v>62</v>
      </c>
      <c r="C98" t="s">
        <v>236</v>
      </c>
      <c r="D98" t="s">
        <v>413</v>
      </c>
      <c r="E98" t="s">
        <v>82</v>
      </c>
      <c r="F98">
        <f>SUM(COUNTIFS(G98:V98,{"Föreläggande";"Föreläggande vid vite";"Anmärkning";"Avstående från ingripande"},$G$9:$V$9,"&lt;&gt;*KF*"))</f>
        <v>1</v>
      </c>
      <c r="G98" s="74" t="s">
        <v>84</v>
      </c>
      <c r="H98" s="74" t="s">
        <v>84</v>
      </c>
      <c r="I98" s="74" t="s">
        <v>84</v>
      </c>
      <c r="J98" s="74" t="s">
        <v>84</v>
      </c>
      <c r="K98" s="74" t="s">
        <v>84</v>
      </c>
      <c r="L98" s="74" t="s">
        <v>84</v>
      </c>
      <c r="M98" s="74" t="s">
        <v>84</v>
      </c>
      <c r="N98" s="74" t="s">
        <v>84</v>
      </c>
      <c r="O98" s="74" t="s">
        <v>84</v>
      </c>
      <c r="P98" s="74" t="s">
        <v>85</v>
      </c>
      <c r="Q98" s="74" t="s">
        <v>85</v>
      </c>
      <c r="R98" s="74" t="s">
        <v>85</v>
      </c>
      <c r="S98" s="74" t="s">
        <v>85</v>
      </c>
      <c r="T98" s="74" t="s">
        <v>84</v>
      </c>
      <c r="U98" s="74" t="s">
        <v>84</v>
      </c>
      <c r="V98" s="74" t="s">
        <v>84</v>
      </c>
    </row>
    <row r="99" spans="1:22" ht="14.4" x14ac:dyDescent="0.3">
      <c r="A99" t="s">
        <v>34</v>
      </c>
      <c r="B99" t="s">
        <v>117</v>
      </c>
      <c r="C99" t="s">
        <v>237</v>
      </c>
      <c r="D99" t="s">
        <v>414</v>
      </c>
      <c r="E99" t="s">
        <v>82</v>
      </c>
      <c r="F99">
        <f>SUM(COUNTIFS(G99:V99,{"Föreläggande";"Föreläggande vid vite";"Anmärkning";"Avstående från ingripande"},$G$9:$V$9,"&lt;&gt;*KF*"))</f>
        <v>0</v>
      </c>
      <c r="G99" s="74" t="s">
        <v>84</v>
      </c>
      <c r="H99" s="74" t="s">
        <v>84</v>
      </c>
      <c r="I99" s="74" t="s">
        <v>84</v>
      </c>
      <c r="J99" s="74" t="s">
        <v>84</v>
      </c>
      <c r="K99" s="74" t="s">
        <v>84</v>
      </c>
      <c r="L99" s="74" t="s">
        <v>84</v>
      </c>
      <c r="M99" s="74" t="s">
        <v>84</v>
      </c>
      <c r="N99" s="74" t="s">
        <v>84</v>
      </c>
      <c r="O99" s="74" t="s">
        <v>84</v>
      </c>
      <c r="P99" s="74" t="s">
        <v>84</v>
      </c>
      <c r="Q99" s="74" t="s">
        <v>84</v>
      </c>
      <c r="R99" s="74" t="s">
        <v>84</v>
      </c>
      <c r="S99" s="74" t="s">
        <v>84</v>
      </c>
      <c r="T99" s="74" t="s">
        <v>84</v>
      </c>
      <c r="U99" s="74" t="s">
        <v>84</v>
      </c>
      <c r="V99" s="74" t="s">
        <v>84</v>
      </c>
    </row>
    <row r="100" spans="1:22" ht="14.4" x14ac:dyDescent="0.3">
      <c r="A100" t="s">
        <v>34</v>
      </c>
      <c r="B100" t="s">
        <v>117</v>
      </c>
      <c r="C100" t="s">
        <v>238</v>
      </c>
      <c r="D100" t="s">
        <v>415</v>
      </c>
      <c r="E100" t="s">
        <v>82</v>
      </c>
      <c r="F100">
        <f>SUM(COUNTIFS(G100:V100,{"Föreläggande";"Föreläggande vid vite";"Anmärkning";"Avstående från ingripande"},$G$9:$V$9,"&lt;&gt;*KF*"))</f>
        <v>0</v>
      </c>
      <c r="G100" s="74" t="s">
        <v>84</v>
      </c>
      <c r="H100" s="74" t="s">
        <v>84</v>
      </c>
      <c r="I100" s="74" t="s">
        <v>84</v>
      </c>
      <c r="J100" s="74" t="s">
        <v>84</v>
      </c>
      <c r="K100" s="74" t="s">
        <v>84</v>
      </c>
      <c r="L100" s="74" t="s">
        <v>84</v>
      </c>
      <c r="M100" s="74" t="s">
        <v>84</v>
      </c>
      <c r="N100" s="74" t="s">
        <v>84</v>
      </c>
      <c r="O100" s="74" t="s">
        <v>84</v>
      </c>
      <c r="P100" s="74" t="s">
        <v>84</v>
      </c>
      <c r="Q100" s="74" t="s">
        <v>84</v>
      </c>
      <c r="R100" s="74" t="s">
        <v>84</v>
      </c>
      <c r="S100" s="74" t="s">
        <v>84</v>
      </c>
      <c r="T100" s="74" t="s">
        <v>84</v>
      </c>
      <c r="U100" s="74" t="s">
        <v>84</v>
      </c>
      <c r="V100" s="74" t="s">
        <v>84</v>
      </c>
    </row>
    <row r="101" spans="1:22" ht="14.4" x14ac:dyDescent="0.3">
      <c r="A101" t="s">
        <v>34</v>
      </c>
      <c r="B101" t="s">
        <v>103</v>
      </c>
      <c r="C101" t="s">
        <v>239</v>
      </c>
      <c r="D101" t="s">
        <v>416</v>
      </c>
      <c r="E101" t="s">
        <v>83</v>
      </c>
      <c r="F101">
        <f>SUM(COUNTIFS(G101:V101,{"Föreläggande";"Föreläggande vid vite";"Anmärkning";"Avstående från ingripande"},$G$9:$V$9,"&lt;&gt;*KF*"))</f>
        <v>0</v>
      </c>
      <c r="G101" s="74" t="s">
        <v>84</v>
      </c>
      <c r="H101" s="74" t="s">
        <v>84</v>
      </c>
      <c r="I101" s="74" t="s">
        <v>84</v>
      </c>
      <c r="J101" s="74" t="s">
        <v>84</v>
      </c>
      <c r="K101" s="74" t="s">
        <v>84</v>
      </c>
      <c r="L101" s="74" t="s">
        <v>84</v>
      </c>
      <c r="M101" s="74" t="s">
        <v>84</v>
      </c>
      <c r="N101" s="74" t="s">
        <v>84</v>
      </c>
      <c r="O101" s="74" t="s">
        <v>84</v>
      </c>
      <c r="P101" s="74" t="s">
        <v>84</v>
      </c>
      <c r="Q101" s="74" t="s">
        <v>84</v>
      </c>
      <c r="R101" s="74" t="s">
        <v>84</v>
      </c>
      <c r="S101" s="74" t="s">
        <v>84</v>
      </c>
      <c r="T101" s="74" t="s">
        <v>84</v>
      </c>
      <c r="U101" s="74" t="s">
        <v>84</v>
      </c>
      <c r="V101" s="74" t="s">
        <v>84</v>
      </c>
    </row>
    <row r="102" spans="1:22" ht="14.4" x14ac:dyDescent="0.3">
      <c r="A102" t="s">
        <v>43</v>
      </c>
      <c r="B102" t="s">
        <v>111</v>
      </c>
      <c r="C102" t="s">
        <v>240</v>
      </c>
      <c r="D102" t="s">
        <v>417</v>
      </c>
      <c r="E102" t="s">
        <v>82</v>
      </c>
      <c r="F102">
        <f>SUM(COUNTIFS(G102:V102,{"Föreläggande";"Föreläggande vid vite";"Anmärkning";"Avstående från ingripande"},$G$9:$V$9,"&lt;&gt;*KF*"))</f>
        <v>0</v>
      </c>
      <c r="G102" s="74" t="s">
        <v>84</v>
      </c>
      <c r="H102" s="74" t="s">
        <v>84</v>
      </c>
      <c r="I102" s="74" t="s">
        <v>84</v>
      </c>
      <c r="J102" s="74" t="s">
        <v>84</v>
      </c>
      <c r="K102" s="74" t="s">
        <v>84</v>
      </c>
      <c r="L102" s="74" t="s">
        <v>84</v>
      </c>
      <c r="M102" s="74" t="s">
        <v>84</v>
      </c>
      <c r="N102" s="74" t="s">
        <v>84</v>
      </c>
      <c r="O102" s="74" t="s">
        <v>84</v>
      </c>
      <c r="P102" s="74" t="s">
        <v>84</v>
      </c>
      <c r="Q102" s="74" t="s">
        <v>84</v>
      </c>
      <c r="R102" s="74" t="s">
        <v>84</v>
      </c>
      <c r="S102" s="74" t="s">
        <v>84</v>
      </c>
      <c r="T102" s="74" t="s">
        <v>84</v>
      </c>
      <c r="U102" s="74" t="s">
        <v>84</v>
      </c>
      <c r="V102" s="74" t="s">
        <v>84</v>
      </c>
    </row>
    <row r="103" spans="1:22" ht="14.4" x14ac:dyDescent="0.3">
      <c r="A103" t="s">
        <v>43</v>
      </c>
      <c r="B103" t="s">
        <v>111</v>
      </c>
      <c r="C103" t="s">
        <v>241</v>
      </c>
      <c r="D103" t="s">
        <v>418</v>
      </c>
      <c r="E103" t="s">
        <v>82</v>
      </c>
      <c r="F103">
        <f>SUM(COUNTIFS(G103:V103,{"Föreläggande";"Föreläggande vid vite";"Anmärkning";"Avstående från ingripande"},$G$9:$V$9,"&lt;&gt;*KF*"))</f>
        <v>1</v>
      </c>
      <c r="G103" s="74" t="s">
        <v>84</v>
      </c>
      <c r="H103" s="74" t="s">
        <v>84</v>
      </c>
      <c r="I103" s="74" t="s">
        <v>84</v>
      </c>
      <c r="J103" s="74" t="s">
        <v>84</v>
      </c>
      <c r="K103" s="74" t="s">
        <v>84</v>
      </c>
      <c r="L103" s="74" t="s">
        <v>84</v>
      </c>
      <c r="M103" s="74" t="s">
        <v>84</v>
      </c>
      <c r="N103" s="74" t="s">
        <v>84</v>
      </c>
      <c r="O103" s="74" t="s">
        <v>84</v>
      </c>
      <c r="P103" s="74" t="s">
        <v>84</v>
      </c>
      <c r="Q103" s="74" t="s">
        <v>84</v>
      </c>
      <c r="R103" s="74" t="s">
        <v>84</v>
      </c>
      <c r="S103" s="74" t="s">
        <v>84</v>
      </c>
      <c r="T103" s="74" t="s">
        <v>84</v>
      </c>
      <c r="U103" s="74" t="s">
        <v>84</v>
      </c>
      <c r="V103" s="74" t="s">
        <v>85</v>
      </c>
    </row>
    <row r="104" spans="1:22" ht="14.4" x14ac:dyDescent="0.3">
      <c r="A104" t="s">
        <v>43</v>
      </c>
      <c r="B104" t="s">
        <v>111</v>
      </c>
      <c r="C104" t="s">
        <v>242</v>
      </c>
      <c r="D104" t="s">
        <v>419</v>
      </c>
      <c r="E104" t="s">
        <v>82</v>
      </c>
      <c r="F104">
        <f>SUM(COUNTIFS(G104:V104,{"Föreläggande";"Föreläggande vid vite";"Anmärkning";"Avstående från ingripande"},$G$9:$V$9,"&lt;&gt;*KF*"))</f>
        <v>0</v>
      </c>
      <c r="G104" s="74" t="s">
        <v>84</v>
      </c>
      <c r="H104" s="74" t="s">
        <v>84</v>
      </c>
      <c r="I104" s="74" t="s">
        <v>84</v>
      </c>
      <c r="J104" s="74" t="s">
        <v>84</v>
      </c>
      <c r="K104" s="74" t="s">
        <v>84</v>
      </c>
      <c r="L104" s="74" t="s">
        <v>84</v>
      </c>
      <c r="M104" s="74" t="s">
        <v>84</v>
      </c>
      <c r="N104" s="74" t="s">
        <v>84</v>
      </c>
      <c r="O104" s="74" t="s">
        <v>84</v>
      </c>
      <c r="P104" s="74" t="s">
        <v>84</v>
      </c>
      <c r="Q104" s="74" t="s">
        <v>84</v>
      </c>
      <c r="R104" s="74" t="s">
        <v>84</v>
      </c>
      <c r="S104" s="74" t="s">
        <v>84</v>
      </c>
      <c r="T104" s="74" t="s">
        <v>84</v>
      </c>
      <c r="U104" s="74" t="s">
        <v>84</v>
      </c>
      <c r="V104" s="74" t="s">
        <v>84</v>
      </c>
    </row>
    <row r="105" spans="1:22" ht="14.4" x14ac:dyDescent="0.3">
      <c r="A105" t="s">
        <v>43</v>
      </c>
      <c r="B105" t="s">
        <v>111</v>
      </c>
      <c r="C105" t="s">
        <v>243</v>
      </c>
      <c r="D105" t="s">
        <v>420</v>
      </c>
      <c r="E105" t="s">
        <v>82</v>
      </c>
      <c r="F105">
        <f>SUM(COUNTIFS(G105:V105,{"Föreläggande";"Föreläggande vid vite";"Anmärkning";"Avstående från ingripande"},$G$9:$V$9,"&lt;&gt;*KF*"))</f>
        <v>1</v>
      </c>
      <c r="G105" s="74" t="s">
        <v>84</v>
      </c>
      <c r="H105" s="74" t="s">
        <v>84</v>
      </c>
      <c r="I105" s="74" t="s">
        <v>84</v>
      </c>
      <c r="J105" s="74" t="s">
        <v>84</v>
      </c>
      <c r="K105" s="74" t="s">
        <v>84</v>
      </c>
      <c r="L105" s="74" t="s">
        <v>84</v>
      </c>
      <c r="M105" s="74" t="s">
        <v>84</v>
      </c>
      <c r="N105" s="74" t="s">
        <v>84</v>
      </c>
      <c r="O105" s="74" t="s">
        <v>84</v>
      </c>
      <c r="P105" s="74" t="s">
        <v>85</v>
      </c>
      <c r="Q105" s="74" t="s">
        <v>85</v>
      </c>
      <c r="R105" s="74" t="s">
        <v>85</v>
      </c>
      <c r="S105" s="74" t="s">
        <v>85</v>
      </c>
      <c r="T105" s="74" t="s">
        <v>84</v>
      </c>
      <c r="U105" s="74" t="s">
        <v>84</v>
      </c>
      <c r="V105" s="74" t="s">
        <v>84</v>
      </c>
    </row>
    <row r="106" spans="1:22" ht="14.4" x14ac:dyDescent="0.3">
      <c r="A106" t="s">
        <v>43</v>
      </c>
      <c r="B106" t="s">
        <v>111</v>
      </c>
      <c r="C106" t="s">
        <v>244</v>
      </c>
      <c r="D106" t="s">
        <v>421</v>
      </c>
      <c r="E106" t="s">
        <v>82</v>
      </c>
      <c r="F106">
        <f>SUM(COUNTIFS(G106:V106,{"Föreläggande";"Föreläggande vid vite";"Anmärkning";"Avstående från ingripande"},$G$9:$V$9,"&lt;&gt;*KF*"))</f>
        <v>0</v>
      </c>
      <c r="G106" s="74" t="s">
        <v>84</v>
      </c>
      <c r="H106" s="74" t="s">
        <v>84</v>
      </c>
      <c r="I106" s="74" t="s">
        <v>84</v>
      </c>
      <c r="J106" s="74" t="s">
        <v>84</v>
      </c>
      <c r="K106" s="74" t="s">
        <v>84</v>
      </c>
      <c r="L106" s="74" t="s">
        <v>84</v>
      </c>
      <c r="M106" s="74" t="s">
        <v>84</v>
      </c>
      <c r="N106" s="74" t="s">
        <v>84</v>
      </c>
      <c r="O106" s="74" t="s">
        <v>84</v>
      </c>
      <c r="P106" s="74" t="s">
        <v>84</v>
      </c>
      <c r="Q106" s="74" t="s">
        <v>84</v>
      </c>
      <c r="R106" s="74" t="s">
        <v>84</v>
      </c>
      <c r="S106" s="74" t="s">
        <v>84</v>
      </c>
      <c r="T106" s="74" t="s">
        <v>84</v>
      </c>
      <c r="U106" s="74" t="s">
        <v>84</v>
      </c>
      <c r="V106" s="74" t="s">
        <v>84</v>
      </c>
    </row>
    <row r="107" spans="1:22" ht="14.4" x14ac:dyDescent="0.3">
      <c r="A107" t="s">
        <v>44</v>
      </c>
      <c r="B107" t="s">
        <v>112</v>
      </c>
      <c r="C107" t="s">
        <v>245</v>
      </c>
      <c r="D107" t="s">
        <v>422</v>
      </c>
      <c r="E107" t="s">
        <v>82</v>
      </c>
      <c r="F107">
        <f>SUM(COUNTIFS(G107:V107,{"Föreläggande";"Föreläggande vid vite";"Anmärkning";"Avstående från ingripande"},$G$9:$V$9,"&lt;&gt;*KF*"))</f>
        <v>0</v>
      </c>
      <c r="G107" s="74" t="s">
        <v>84</v>
      </c>
      <c r="H107" s="74" t="s">
        <v>84</v>
      </c>
      <c r="I107" s="74" t="s">
        <v>84</v>
      </c>
      <c r="J107" s="74" t="s">
        <v>84</v>
      </c>
      <c r="K107" s="74" t="s">
        <v>84</v>
      </c>
      <c r="L107" s="74" t="s">
        <v>84</v>
      </c>
      <c r="M107" s="74" t="s">
        <v>84</v>
      </c>
      <c r="N107" s="74" t="s">
        <v>84</v>
      </c>
      <c r="O107" s="74" t="s">
        <v>84</v>
      </c>
      <c r="P107" s="74" t="s">
        <v>84</v>
      </c>
      <c r="Q107" s="74" t="s">
        <v>84</v>
      </c>
      <c r="R107" s="74" t="s">
        <v>84</v>
      </c>
      <c r="S107" s="74" t="s">
        <v>84</v>
      </c>
      <c r="T107" s="74" t="s">
        <v>84</v>
      </c>
      <c r="U107" s="74" t="s">
        <v>84</v>
      </c>
      <c r="V107" s="74" t="s">
        <v>84</v>
      </c>
    </row>
    <row r="108" spans="1:22" ht="14.4" x14ac:dyDescent="0.3">
      <c r="A108" t="s">
        <v>44</v>
      </c>
      <c r="B108" t="s">
        <v>112</v>
      </c>
      <c r="C108" t="s">
        <v>246</v>
      </c>
      <c r="D108" t="s">
        <v>423</v>
      </c>
      <c r="E108" t="s">
        <v>82</v>
      </c>
      <c r="F108">
        <f>SUM(COUNTIFS(G108:V108,{"Föreläggande";"Föreläggande vid vite";"Anmärkning";"Avstående från ingripande"},$G$9:$V$9,"&lt;&gt;*KF*"))</f>
        <v>0</v>
      </c>
      <c r="G108" s="74" t="s">
        <v>84</v>
      </c>
      <c r="H108" s="74" t="s">
        <v>84</v>
      </c>
      <c r="I108" s="74" t="s">
        <v>84</v>
      </c>
      <c r="J108" s="74" t="s">
        <v>84</v>
      </c>
      <c r="K108" s="74" t="s">
        <v>84</v>
      </c>
      <c r="L108" s="74" t="s">
        <v>84</v>
      </c>
      <c r="M108" s="74" t="s">
        <v>84</v>
      </c>
      <c r="N108" s="74" t="s">
        <v>84</v>
      </c>
      <c r="O108" s="74" t="s">
        <v>84</v>
      </c>
      <c r="P108" s="74" t="s">
        <v>84</v>
      </c>
      <c r="Q108" s="74" t="s">
        <v>84</v>
      </c>
      <c r="R108" s="74" t="s">
        <v>84</v>
      </c>
      <c r="S108" s="74" t="s">
        <v>84</v>
      </c>
      <c r="T108" s="74" t="s">
        <v>84</v>
      </c>
      <c r="U108" s="74" t="s">
        <v>84</v>
      </c>
      <c r="V108" s="74" t="s">
        <v>84</v>
      </c>
    </row>
    <row r="109" spans="1:22" ht="14.4" x14ac:dyDescent="0.3">
      <c r="A109" t="s">
        <v>47</v>
      </c>
      <c r="B109" t="s">
        <v>73</v>
      </c>
      <c r="C109" t="s">
        <v>247</v>
      </c>
      <c r="D109" t="s">
        <v>424</v>
      </c>
      <c r="E109" t="s">
        <v>82</v>
      </c>
      <c r="F109">
        <f>SUM(COUNTIFS(G109:V109,{"Föreläggande";"Föreläggande vid vite";"Anmärkning";"Avstående från ingripande"},$G$9:$V$9,"&lt;&gt;*KF*"))</f>
        <v>0</v>
      </c>
      <c r="G109" s="74" t="s">
        <v>84</v>
      </c>
      <c r="H109" s="74" t="s">
        <v>84</v>
      </c>
      <c r="I109" s="74" t="s">
        <v>84</v>
      </c>
      <c r="J109" s="74" t="s">
        <v>84</v>
      </c>
      <c r="K109" s="74" t="s">
        <v>84</v>
      </c>
      <c r="L109" s="74" t="s">
        <v>84</v>
      </c>
      <c r="M109" s="74" t="s">
        <v>84</v>
      </c>
      <c r="N109" s="74" t="s">
        <v>84</v>
      </c>
      <c r="O109" s="74" t="s">
        <v>84</v>
      </c>
      <c r="P109" s="74" t="s">
        <v>84</v>
      </c>
      <c r="Q109" s="74" t="s">
        <v>84</v>
      </c>
      <c r="R109" s="74" t="s">
        <v>84</v>
      </c>
      <c r="S109" s="74" t="s">
        <v>84</v>
      </c>
      <c r="T109" s="74" t="s">
        <v>84</v>
      </c>
      <c r="U109" s="74" t="s">
        <v>84</v>
      </c>
      <c r="V109" s="74" t="s">
        <v>84</v>
      </c>
    </row>
    <row r="110" spans="1:22" ht="14.4" x14ac:dyDescent="0.3">
      <c r="A110" t="s">
        <v>47</v>
      </c>
      <c r="B110" t="s">
        <v>72</v>
      </c>
      <c r="C110" t="s">
        <v>248</v>
      </c>
      <c r="D110" t="s">
        <v>425</v>
      </c>
      <c r="E110" t="s">
        <v>83</v>
      </c>
      <c r="F110">
        <f>SUM(COUNTIFS(G110:V110,{"Föreläggande";"Föreläggande vid vite";"Anmärkning";"Avstående från ingripande"},$G$9:$V$9,"&lt;&gt;*KF*"))</f>
        <v>1</v>
      </c>
      <c r="G110" s="74" t="s">
        <v>84</v>
      </c>
      <c r="H110" s="74" t="s">
        <v>84</v>
      </c>
      <c r="I110" s="74" t="s">
        <v>84</v>
      </c>
      <c r="J110" s="74" t="s">
        <v>84</v>
      </c>
      <c r="K110" s="74" t="s">
        <v>84</v>
      </c>
      <c r="L110" s="74" t="s">
        <v>84</v>
      </c>
      <c r="M110" s="74" t="s">
        <v>85</v>
      </c>
      <c r="N110" s="74" t="s">
        <v>84</v>
      </c>
      <c r="O110" s="74" t="s">
        <v>85</v>
      </c>
      <c r="P110" s="74" t="s">
        <v>84</v>
      </c>
      <c r="Q110" s="74" t="s">
        <v>84</v>
      </c>
      <c r="R110" s="74" t="s">
        <v>84</v>
      </c>
      <c r="S110" s="74" t="s">
        <v>84</v>
      </c>
      <c r="T110" s="74" t="s">
        <v>84</v>
      </c>
      <c r="U110" s="74" t="s">
        <v>84</v>
      </c>
      <c r="V110" s="74" t="s">
        <v>84</v>
      </c>
    </row>
    <row r="111" spans="1:22" ht="14.4" x14ac:dyDescent="0.3">
      <c r="A111" t="s">
        <v>47</v>
      </c>
      <c r="B111" t="s">
        <v>73</v>
      </c>
      <c r="C111" t="s">
        <v>249</v>
      </c>
      <c r="D111" t="s">
        <v>426</v>
      </c>
      <c r="E111" t="s">
        <v>82</v>
      </c>
      <c r="F111">
        <f>SUM(COUNTIFS(G111:V111,{"Föreläggande";"Föreläggande vid vite";"Anmärkning";"Avstående från ingripande"},$G$9:$V$9,"&lt;&gt;*KF*"))</f>
        <v>0</v>
      </c>
      <c r="G111" s="74" t="s">
        <v>84</v>
      </c>
      <c r="H111" s="74" t="s">
        <v>84</v>
      </c>
      <c r="I111" s="74" t="s">
        <v>84</v>
      </c>
      <c r="J111" s="74" t="s">
        <v>84</v>
      </c>
      <c r="K111" s="74" t="s">
        <v>84</v>
      </c>
      <c r="L111" s="74" t="s">
        <v>84</v>
      </c>
      <c r="M111" s="74" t="s">
        <v>84</v>
      </c>
      <c r="N111" s="74" t="s">
        <v>84</v>
      </c>
      <c r="O111" s="74" t="s">
        <v>84</v>
      </c>
      <c r="P111" s="74" t="s">
        <v>84</v>
      </c>
      <c r="Q111" s="74" t="s">
        <v>84</v>
      </c>
      <c r="R111" s="74" t="s">
        <v>84</v>
      </c>
      <c r="S111" s="74" t="s">
        <v>84</v>
      </c>
      <c r="T111" s="74" t="s">
        <v>84</v>
      </c>
      <c r="U111" s="74" t="s">
        <v>84</v>
      </c>
      <c r="V111" s="74" t="s">
        <v>84</v>
      </c>
    </row>
    <row r="112" spans="1:22" ht="14.4" x14ac:dyDescent="0.3">
      <c r="A112" t="s">
        <v>35</v>
      </c>
      <c r="B112" t="s">
        <v>76</v>
      </c>
      <c r="C112" t="s">
        <v>250</v>
      </c>
      <c r="D112" t="s">
        <v>427</v>
      </c>
      <c r="E112" t="s">
        <v>83</v>
      </c>
      <c r="F112">
        <f>SUM(COUNTIFS(G112:V112,{"Föreläggande";"Föreläggande vid vite";"Anmärkning";"Avstående från ingripande"},$G$9:$V$9,"&lt;&gt;*KF*"))</f>
        <v>0</v>
      </c>
      <c r="G112" s="74" t="s">
        <v>84</v>
      </c>
      <c r="H112" s="74" t="s">
        <v>84</v>
      </c>
      <c r="I112" s="74" t="s">
        <v>84</v>
      </c>
      <c r="J112" s="74" t="s">
        <v>84</v>
      </c>
      <c r="K112" s="74" t="s">
        <v>84</v>
      </c>
      <c r="L112" s="74" t="s">
        <v>84</v>
      </c>
      <c r="M112" s="74" t="s">
        <v>84</v>
      </c>
      <c r="N112" s="74" t="s">
        <v>84</v>
      </c>
      <c r="O112" s="74" t="s">
        <v>84</v>
      </c>
      <c r="P112" s="74" t="s">
        <v>84</v>
      </c>
      <c r="Q112" s="74" t="s">
        <v>84</v>
      </c>
      <c r="R112" s="74" t="s">
        <v>84</v>
      </c>
      <c r="S112" s="74" t="s">
        <v>84</v>
      </c>
      <c r="T112" s="74" t="s">
        <v>84</v>
      </c>
      <c r="U112" s="74" t="s">
        <v>84</v>
      </c>
      <c r="V112" s="74" t="s">
        <v>84</v>
      </c>
    </row>
    <row r="113" spans="1:22" ht="14.4" x14ac:dyDescent="0.3">
      <c r="A113" t="s">
        <v>42</v>
      </c>
      <c r="B113" t="s">
        <v>108</v>
      </c>
      <c r="C113" t="s">
        <v>251</v>
      </c>
      <c r="D113" t="s">
        <v>428</v>
      </c>
      <c r="E113" t="s">
        <v>82</v>
      </c>
      <c r="F113">
        <f>SUM(COUNTIFS(G113:V113,{"Föreläggande";"Föreläggande vid vite";"Anmärkning";"Avstående från ingripande"},$G$9:$V$9,"&lt;&gt;*KF*"))</f>
        <v>2</v>
      </c>
      <c r="G113" s="74" t="s">
        <v>84</v>
      </c>
      <c r="H113" s="74" t="s">
        <v>84</v>
      </c>
      <c r="I113" s="74" t="s">
        <v>84</v>
      </c>
      <c r="J113" s="74" t="s">
        <v>84</v>
      </c>
      <c r="K113" s="74" t="s">
        <v>84</v>
      </c>
      <c r="L113" s="74" t="s">
        <v>84</v>
      </c>
      <c r="M113" s="74" t="s">
        <v>85</v>
      </c>
      <c r="N113" s="74" t="s">
        <v>85</v>
      </c>
      <c r="O113" s="74" t="s">
        <v>85</v>
      </c>
      <c r="P113" s="74" t="s">
        <v>85</v>
      </c>
      <c r="Q113" s="74" t="s">
        <v>85</v>
      </c>
      <c r="R113" s="74" t="s">
        <v>85</v>
      </c>
      <c r="S113" s="74" t="s">
        <v>85</v>
      </c>
      <c r="T113" s="74" t="s">
        <v>84</v>
      </c>
      <c r="U113" s="74" t="s">
        <v>84</v>
      </c>
      <c r="V113" s="74" t="s">
        <v>84</v>
      </c>
    </row>
    <row r="114" spans="1:22" ht="14.4" x14ac:dyDescent="0.3">
      <c r="A114" t="s">
        <v>42</v>
      </c>
      <c r="B114" t="s">
        <v>108</v>
      </c>
      <c r="C114" t="s">
        <v>252</v>
      </c>
      <c r="D114" t="s">
        <v>429</v>
      </c>
      <c r="E114" t="s">
        <v>82</v>
      </c>
      <c r="F114">
        <f>SUM(COUNTIFS(G114:V114,{"Föreläggande";"Föreläggande vid vite";"Anmärkning";"Avstående från ingripande"},$G$9:$V$9,"&lt;&gt;*KF*"))</f>
        <v>4</v>
      </c>
      <c r="G114" s="74" t="s">
        <v>85</v>
      </c>
      <c r="H114" s="74" t="s">
        <v>84</v>
      </c>
      <c r="I114" s="74" t="s">
        <v>84</v>
      </c>
      <c r="J114" s="74" t="s">
        <v>85</v>
      </c>
      <c r="K114" s="74" t="s">
        <v>84</v>
      </c>
      <c r="L114" s="74" t="s">
        <v>84</v>
      </c>
      <c r="M114" s="74" t="s">
        <v>85</v>
      </c>
      <c r="N114" s="74" t="s">
        <v>85</v>
      </c>
      <c r="O114" s="74" t="s">
        <v>84</v>
      </c>
      <c r="P114" s="74" t="s">
        <v>85</v>
      </c>
      <c r="Q114" s="74" t="s">
        <v>85</v>
      </c>
      <c r="R114" s="74" t="s">
        <v>85</v>
      </c>
      <c r="S114" s="74" t="s">
        <v>85</v>
      </c>
      <c r="T114" s="74" t="s">
        <v>84</v>
      </c>
      <c r="U114" s="74" t="s">
        <v>84</v>
      </c>
      <c r="V114" s="74" t="s">
        <v>85</v>
      </c>
    </row>
    <row r="115" spans="1:22" ht="14.4" x14ac:dyDescent="0.3">
      <c r="A115" t="s">
        <v>33</v>
      </c>
      <c r="B115" t="s">
        <v>125</v>
      </c>
      <c r="C115" t="s">
        <v>253</v>
      </c>
      <c r="D115" t="s">
        <v>430</v>
      </c>
      <c r="E115" t="s">
        <v>82</v>
      </c>
      <c r="F115">
        <f>SUM(COUNTIFS(G115:V115,{"Föreläggande";"Föreläggande vid vite";"Anmärkning";"Avstående från ingripande"},$G$9:$V$9,"&lt;&gt;*KF*"))</f>
        <v>1</v>
      </c>
      <c r="G115" s="74" t="s">
        <v>84</v>
      </c>
      <c r="H115" s="74" t="s">
        <v>84</v>
      </c>
      <c r="I115" s="74" t="s">
        <v>84</v>
      </c>
      <c r="J115" s="74" t="s">
        <v>84</v>
      </c>
      <c r="K115" s="74" t="s">
        <v>84</v>
      </c>
      <c r="L115" s="74" t="s">
        <v>84</v>
      </c>
      <c r="M115" s="74" t="s">
        <v>84</v>
      </c>
      <c r="N115" s="74" t="s">
        <v>84</v>
      </c>
      <c r="O115" s="74" t="s">
        <v>84</v>
      </c>
      <c r="P115" s="74" t="s">
        <v>85</v>
      </c>
      <c r="Q115" s="74" t="s">
        <v>85</v>
      </c>
      <c r="R115" s="74" t="s">
        <v>85</v>
      </c>
      <c r="S115" s="74" t="s">
        <v>85</v>
      </c>
      <c r="T115" s="74" t="s">
        <v>84</v>
      </c>
      <c r="U115" s="74" t="s">
        <v>84</v>
      </c>
      <c r="V115" s="74" t="s">
        <v>84</v>
      </c>
    </row>
    <row r="116" spans="1:22" ht="14.4" x14ac:dyDescent="0.3">
      <c r="A116" t="s">
        <v>101</v>
      </c>
      <c r="B116" t="s">
        <v>126</v>
      </c>
      <c r="C116" t="s">
        <v>254</v>
      </c>
      <c r="D116" t="s">
        <v>431</v>
      </c>
      <c r="E116" t="s">
        <v>82</v>
      </c>
      <c r="F116">
        <f>SUM(COUNTIFS(G116:V116,{"Föreläggande";"Föreläggande vid vite";"Anmärkning";"Avstående från ingripande"},$G$9:$V$9,"&lt;&gt;*KF*"))</f>
        <v>1</v>
      </c>
      <c r="G116" s="74" t="s">
        <v>84</v>
      </c>
      <c r="H116" s="74" t="s">
        <v>84</v>
      </c>
      <c r="I116" s="74" t="s">
        <v>84</v>
      </c>
      <c r="J116" s="74" t="s">
        <v>84</v>
      </c>
      <c r="K116" s="74" t="s">
        <v>84</v>
      </c>
      <c r="L116" s="74" t="s">
        <v>84</v>
      </c>
      <c r="M116" s="74" t="s">
        <v>84</v>
      </c>
      <c r="N116" s="74" t="s">
        <v>84</v>
      </c>
      <c r="O116" s="74" t="s">
        <v>84</v>
      </c>
      <c r="P116" s="74" t="s">
        <v>85</v>
      </c>
      <c r="Q116" s="74" t="s">
        <v>84</v>
      </c>
      <c r="R116" s="74" t="s">
        <v>85</v>
      </c>
      <c r="S116" s="74" t="s">
        <v>85</v>
      </c>
      <c r="T116" s="74" t="s">
        <v>84</v>
      </c>
      <c r="U116" s="74" t="s">
        <v>84</v>
      </c>
      <c r="V116" s="74" t="s">
        <v>84</v>
      </c>
    </row>
    <row r="117" spans="1:22" ht="14.4" x14ac:dyDescent="0.3">
      <c r="A117" t="s">
        <v>49</v>
      </c>
      <c r="B117" t="s">
        <v>79</v>
      </c>
      <c r="C117" t="s">
        <v>255</v>
      </c>
      <c r="D117" t="s">
        <v>432</v>
      </c>
      <c r="E117" t="s">
        <v>83</v>
      </c>
      <c r="F117">
        <f>SUM(COUNTIFS(G117:V117,{"Föreläggande";"Föreläggande vid vite";"Anmärkning";"Avstående från ingripande"},$G$9:$V$9,"&lt;&gt;*KF*"))</f>
        <v>1</v>
      </c>
      <c r="G117" s="74" t="s">
        <v>84</v>
      </c>
      <c r="H117" s="74" t="s">
        <v>84</v>
      </c>
      <c r="I117" s="74" t="s">
        <v>84</v>
      </c>
      <c r="J117" s="74" t="s">
        <v>84</v>
      </c>
      <c r="K117" s="74" t="s">
        <v>84</v>
      </c>
      <c r="L117" s="74" t="s">
        <v>84</v>
      </c>
      <c r="M117" s="74" t="s">
        <v>84</v>
      </c>
      <c r="N117" s="74" t="s">
        <v>84</v>
      </c>
      <c r="O117" s="74" t="s">
        <v>84</v>
      </c>
      <c r="P117" s="74" t="s">
        <v>85</v>
      </c>
      <c r="Q117" s="74" t="s">
        <v>85</v>
      </c>
      <c r="R117" s="74" t="s">
        <v>85</v>
      </c>
      <c r="S117" s="74" t="s">
        <v>85</v>
      </c>
      <c r="T117" s="74" t="s">
        <v>84</v>
      </c>
      <c r="U117" s="74" t="s">
        <v>84</v>
      </c>
      <c r="V117" s="74" t="s">
        <v>84</v>
      </c>
    </row>
    <row r="118" spans="1:22" ht="14.4" x14ac:dyDescent="0.3">
      <c r="A118" t="s">
        <v>34</v>
      </c>
      <c r="B118" t="s">
        <v>70</v>
      </c>
      <c r="C118" t="s">
        <v>256</v>
      </c>
      <c r="D118" t="s">
        <v>433</v>
      </c>
      <c r="E118" t="s">
        <v>82</v>
      </c>
      <c r="F118">
        <f>SUM(COUNTIFS(G118:V118,{"Föreläggande";"Föreläggande vid vite";"Anmärkning";"Avstående från ingripande"},$G$9:$V$9,"&lt;&gt;*KF*"))</f>
        <v>0</v>
      </c>
      <c r="G118" s="74" t="s">
        <v>84</v>
      </c>
      <c r="H118" s="74" t="s">
        <v>84</v>
      </c>
      <c r="I118" s="74" t="s">
        <v>84</v>
      </c>
      <c r="J118" s="74" t="s">
        <v>84</v>
      </c>
      <c r="K118" s="74" t="s">
        <v>84</v>
      </c>
      <c r="L118" s="74" t="s">
        <v>84</v>
      </c>
      <c r="M118" s="74" t="s">
        <v>84</v>
      </c>
      <c r="N118" s="74" t="s">
        <v>84</v>
      </c>
      <c r="O118" s="74" t="s">
        <v>84</v>
      </c>
      <c r="P118" s="74" t="s">
        <v>84</v>
      </c>
      <c r="Q118" s="74" t="s">
        <v>84</v>
      </c>
      <c r="R118" s="74" t="s">
        <v>84</v>
      </c>
      <c r="S118" s="74" t="s">
        <v>84</v>
      </c>
      <c r="T118" s="74" t="s">
        <v>84</v>
      </c>
      <c r="U118" s="74" t="s">
        <v>84</v>
      </c>
      <c r="V118" s="74" t="s">
        <v>84</v>
      </c>
    </row>
    <row r="119" spans="1:22" ht="14.4" x14ac:dyDescent="0.3">
      <c r="A119" t="s">
        <v>42</v>
      </c>
      <c r="B119" t="s">
        <v>127</v>
      </c>
      <c r="C119" t="s">
        <v>257</v>
      </c>
      <c r="D119" t="s">
        <v>434</v>
      </c>
      <c r="E119" t="s">
        <v>82</v>
      </c>
      <c r="F119">
        <f>SUM(COUNTIFS(G119:V119,{"Föreläggande";"Föreläggande vid vite";"Anmärkning";"Avstående från ingripande"},$G$9:$V$9,"&lt;&gt;*KF*"))</f>
        <v>1</v>
      </c>
      <c r="G119" s="74" t="s">
        <v>84</v>
      </c>
      <c r="H119" s="74" t="s">
        <v>84</v>
      </c>
      <c r="I119" s="74" t="s">
        <v>84</v>
      </c>
      <c r="J119" s="74" t="s">
        <v>84</v>
      </c>
      <c r="K119" s="74" t="s">
        <v>84</v>
      </c>
      <c r="L119" s="74" t="s">
        <v>84</v>
      </c>
      <c r="M119" s="74" t="s">
        <v>84</v>
      </c>
      <c r="N119" s="74" t="s">
        <v>84</v>
      </c>
      <c r="O119" s="74" t="s">
        <v>84</v>
      </c>
      <c r="P119" s="74" t="s">
        <v>85</v>
      </c>
      <c r="Q119" s="74" t="s">
        <v>85</v>
      </c>
      <c r="R119" s="74" t="s">
        <v>85</v>
      </c>
      <c r="S119" s="74" t="s">
        <v>85</v>
      </c>
      <c r="T119" s="74" t="s">
        <v>84</v>
      </c>
      <c r="U119" s="74" t="s">
        <v>84</v>
      </c>
      <c r="V119" s="74" t="s">
        <v>84</v>
      </c>
    </row>
    <row r="120" spans="1:22" ht="14.4" x14ac:dyDescent="0.3">
      <c r="A120" t="s">
        <v>36</v>
      </c>
      <c r="B120" t="s">
        <v>128</v>
      </c>
      <c r="C120" t="s">
        <v>258</v>
      </c>
      <c r="D120" t="s">
        <v>435</v>
      </c>
      <c r="E120" t="s">
        <v>82</v>
      </c>
      <c r="F120">
        <f>SUM(COUNTIFS(G120:V120,{"Föreläggande";"Föreläggande vid vite";"Anmärkning";"Avstående från ingripande"},$G$9:$V$9,"&lt;&gt;*KF*"))</f>
        <v>0</v>
      </c>
      <c r="G120" s="74" t="s">
        <v>84</v>
      </c>
      <c r="H120" s="74" t="s">
        <v>84</v>
      </c>
      <c r="I120" s="74" t="s">
        <v>84</v>
      </c>
      <c r="J120" s="74" t="s">
        <v>84</v>
      </c>
      <c r="K120" s="74" t="s">
        <v>84</v>
      </c>
      <c r="L120" s="74" t="s">
        <v>84</v>
      </c>
      <c r="M120" s="74" t="s">
        <v>84</v>
      </c>
      <c r="N120" s="74" t="s">
        <v>84</v>
      </c>
      <c r="O120" s="74" t="s">
        <v>84</v>
      </c>
      <c r="P120" s="74" t="s">
        <v>84</v>
      </c>
      <c r="Q120" s="74" t="s">
        <v>84</v>
      </c>
      <c r="R120" s="74" t="s">
        <v>84</v>
      </c>
      <c r="S120" s="74" t="s">
        <v>84</v>
      </c>
      <c r="T120" s="74" t="s">
        <v>84</v>
      </c>
      <c r="U120" s="74" t="s">
        <v>84</v>
      </c>
      <c r="V120" s="74" t="s">
        <v>84</v>
      </c>
    </row>
    <row r="121" spans="1:22" ht="14.4" x14ac:dyDescent="0.3">
      <c r="A121" t="s">
        <v>34</v>
      </c>
      <c r="B121" t="s">
        <v>53</v>
      </c>
      <c r="C121" t="s">
        <v>259</v>
      </c>
      <c r="D121" t="s">
        <v>436</v>
      </c>
      <c r="E121" t="s">
        <v>82</v>
      </c>
      <c r="F121">
        <f>SUM(COUNTIFS(G121:V121,{"Föreläggande";"Föreläggande vid vite";"Anmärkning";"Avstående från ingripande"},$G$9:$V$9,"&lt;&gt;*KF*"))</f>
        <v>2</v>
      </c>
      <c r="G121" s="74" t="s">
        <v>84</v>
      </c>
      <c r="H121" s="74" t="s">
        <v>84</v>
      </c>
      <c r="I121" s="74" t="s">
        <v>84</v>
      </c>
      <c r="J121" s="74" t="s">
        <v>84</v>
      </c>
      <c r="K121" s="74" t="s">
        <v>84</v>
      </c>
      <c r="L121" s="74" t="s">
        <v>84</v>
      </c>
      <c r="M121" s="74" t="s">
        <v>85</v>
      </c>
      <c r="N121" s="74" t="s">
        <v>84</v>
      </c>
      <c r="O121" s="74" t="s">
        <v>85</v>
      </c>
      <c r="P121" s="74" t="s">
        <v>85</v>
      </c>
      <c r="Q121" s="74" t="s">
        <v>85</v>
      </c>
      <c r="R121" s="74" t="s">
        <v>85</v>
      </c>
      <c r="S121" s="74" t="s">
        <v>85</v>
      </c>
      <c r="T121" s="74" t="s">
        <v>84</v>
      </c>
      <c r="U121" s="74" t="s">
        <v>84</v>
      </c>
      <c r="V121" s="74" t="s">
        <v>84</v>
      </c>
    </row>
    <row r="122" spans="1:22" ht="14.4" x14ac:dyDescent="0.3">
      <c r="A122" t="s">
        <v>34</v>
      </c>
      <c r="B122" t="s">
        <v>60</v>
      </c>
      <c r="C122" t="s">
        <v>260</v>
      </c>
      <c r="D122" t="s">
        <v>437</v>
      </c>
      <c r="E122" t="s">
        <v>82</v>
      </c>
      <c r="F122">
        <f>SUM(COUNTIFS(G122:V122,{"Föreläggande";"Föreläggande vid vite";"Anmärkning";"Avstående från ingripande"},$G$9:$V$9,"&lt;&gt;*KF*"))</f>
        <v>0</v>
      </c>
      <c r="G122" s="74" t="s">
        <v>84</v>
      </c>
      <c r="H122" s="74" t="s">
        <v>84</v>
      </c>
      <c r="I122" s="74" t="s">
        <v>84</v>
      </c>
      <c r="J122" s="74" t="s">
        <v>84</v>
      </c>
      <c r="K122" s="74" t="s">
        <v>84</v>
      </c>
      <c r="L122" s="74" t="s">
        <v>84</v>
      </c>
      <c r="M122" s="74" t="s">
        <v>84</v>
      </c>
      <c r="N122" s="74" t="s">
        <v>84</v>
      </c>
      <c r="O122" s="74" t="s">
        <v>84</v>
      </c>
      <c r="P122" s="74" t="s">
        <v>84</v>
      </c>
      <c r="Q122" s="74" t="s">
        <v>84</v>
      </c>
      <c r="R122" s="74" t="s">
        <v>84</v>
      </c>
      <c r="S122" s="74" t="s">
        <v>84</v>
      </c>
      <c r="T122" s="74" t="s">
        <v>84</v>
      </c>
      <c r="U122" s="74" t="s">
        <v>84</v>
      </c>
      <c r="V122" s="74" t="s">
        <v>84</v>
      </c>
    </row>
    <row r="123" spans="1:22" ht="14.4" x14ac:dyDescent="0.3">
      <c r="A123" t="s">
        <v>35</v>
      </c>
      <c r="B123" t="s">
        <v>129</v>
      </c>
      <c r="C123" t="s">
        <v>261</v>
      </c>
      <c r="D123" t="s">
        <v>438</v>
      </c>
      <c r="E123" t="s">
        <v>82</v>
      </c>
      <c r="F123">
        <f>SUM(COUNTIFS(G123:V123,{"Föreläggande";"Föreläggande vid vite";"Anmärkning";"Avstående från ingripande"},$G$9:$V$9,"&lt;&gt;*KF*"))</f>
        <v>2</v>
      </c>
      <c r="G123" s="74" t="s">
        <v>84</v>
      </c>
      <c r="H123" s="74" t="s">
        <v>84</v>
      </c>
      <c r="I123" s="74" t="s">
        <v>84</v>
      </c>
      <c r="J123" s="74" t="s">
        <v>84</v>
      </c>
      <c r="K123" s="74" t="s">
        <v>84</v>
      </c>
      <c r="L123" s="74" t="s">
        <v>84</v>
      </c>
      <c r="M123" s="74" t="s">
        <v>85</v>
      </c>
      <c r="N123" s="74" t="s">
        <v>84</v>
      </c>
      <c r="O123" s="74" t="s">
        <v>85</v>
      </c>
      <c r="P123" s="74" t="s">
        <v>84</v>
      </c>
      <c r="Q123" s="74" t="s">
        <v>84</v>
      </c>
      <c r="R123" s="74" t="s">
        <v>84</v>
      </c>
      <c r="S123" s="74" t="s">
        <v>84</v>
      </c>
      <c r="T123" s="74" t="s">
        <v>84</v>
      </c>
      <c r="U123" s="74" t="s">
        <v>84</v>
      </c>
      <c r="V123" s="74" t="s">
        <v>85</v>
      </c>
    </row>
    <row r="124" spans="1:22" ht="14.4" x14ac:dyDescent="0.3">
      <c r="A124" t="s">
        <v>35</v>
      </c>
      <c r="B124" t="s">
        <v>76</v>
      </c>
      <c r="C124" t="s">
        <v>262</v>
      </c>
      <c r="D124" t="s">
        <v>439</v>
      </c>
      <c r="E124" t="s">
        <v>82</v>
      </c>
      <c r="F124">
        <f>SUM(COUNTIFS(G124:V124,{"Föreläggande";"Föreläggande vid vite";"Anmärkning";"Avstående från ingripande"},$G$9:$V$9,"&lt;&gt;*KF*"))</f>
        <v>0</v>
      </c>
      <c r="G124" s="74" t="s">
        <v>84</v>
      </c>
      <c r="H124" s="74" t="s">
        <v>84</v>
      </c>
      <c r="I124" s="74" t="s">
        <v>84</v>
      </c>
      <c r="J124" s="74" t="s">
        <v>84</v>
      </c>
      <c r="K124" s="74" t="s">
        <v>84</v>
      </c>
      <c r="L124" s="74" t="s">
        <v>84</v>
      </c>
      <c r="M124" s="74" t="s">
        <v>84</v>
      </c>
      <c r="N124" s="74" t="s">
        <v>84</v>
      </c>
      <c r="O124" s="74" t="s">
        <v>84</v>
      </c>
      <c r="P124" s="74" t="s">
        <v>84</v>
      </c>
      <c r="Q124" s="74" t="s">
        <v>84</v>
      </c>
      <c r="R124" s="74" t="s">
        <v>84</v>
      </c>
      <c r="S124" s="74" t="s">
        <v>84</v>
      </c>
      <c r="T124" s="74" t="s">
        <v>84</v>
      </c>
      <c r="U124" s="74" t="s">
        <v>84</v>
      </c>
      <c r="V124" s="74" t="s">
        <v>84</v>
      </c>
    </row>
    <row r="125" spans="1:22" ht="14.4" x14ac:dyDescent="0.3">
      <c r="A125" t="s">
        <v>49</v>
      </c>
      <c r="B125" t="s">
        <v>79</v>
      </c>
      <c r="C125" t="s">
        <v>263</v>
      </c>
      <c r="D125" t="s">
        <v>440</v>
      </c>
      <c r="E125" t="s">
        <v>83</v>
      </c>
      <c r="F125">
        <f>SUM(COUNTIFS(G125:V125,{"Föreläggande";"Föreläggande vid vite";"Anmärkning";"Avstående från ingripande"},$G$9:$V$9,"&lt;&gt;*KF*"))</f>
        <v>1</v>
      </c>
      <c r="G125" s="74" t="s">
        <v>84</v>
      </c>
      <c r="H125" s="74" t="s">
        <v>84</v>
      </c>
      <c r="I125" s="74" t="s">
        <v>84</v>
      </c>
      <c r="J125" s="74" t="s">
        <v>84</v>
      </c>
      <c r="K125" s="74" t="s">
        <v>84</v>
      </c>
      <c r="L125" s="74" t="s">
        <v>84</v>
      </c>
      <c r="M125" s="74" t="s">
        <v>84</v>
      </c>
      <c r="N125" s="74" t="s">
        <v>84</v>
      </c>
      <c r="O125" s="74" t="s">
        <v>84</v>
      </c>
      <c r="P125" s="74" t="s">
        <v>85</v>
      </c>
      <c r="Q125" s="74" t="s">
        <v>84</v>
      </c>
      <c r="R125" s="74" t="s">
        <v>85</v>
      </c>
      <c r="S125" s="74" t="s">
        <v>85</v>
      </c>
      <c r="T125" s="74" t="s">
        <v>84</v>
      </c>
      <c r="U125" s="74" t="s">
        <v>84</v>
      </c>
      <c r="V125" s="74" t="s">
        <v>84</v>
      </c>
    </row>
    <row r="126" spans="1:22" ht="14.4" x14ac:dyDescent="0.3">
      <c r="A126" t="s">
        <v>33</v>
      </c>
      <c r="B126" t="s">
        <v>125</v>
      </c>
      <c r="C126" t="s">
        <v>264</v>
      </c>
      <c r="D126" t="s">
        <v>441</v>
      </c>
      <c r="E126" t="s">
        <v>83</v>
      </c>
      <c r="F126">
        <f>SUM(COUNTIFS(G126:V126,{"Föreläggande";"Föreläggande vid vite";"Anmärkning";"Avstående från ingripande"},$G$9:$V$9,"&lt;&gt;*KF*"))</f>
        <v>0</v>
      </c>
      <c r="G126" s="74" t="s">
        <v>84</v>
      </c>
      <c r="H126" s="74" t="s">
        <v>84</v>
      </c>
      <c r="I126" s="74" t="s">
        <v>84</v>
      </c>
      <c r="J126" s="74" t="s">
        <v>84</v>
      </c>
      <c r="K126" s="74" t="s">
        <v>84</v>
      </c>
      <c r="L126" s="74" t="s">
        <v>84</v>
      </c>
      <c r="M126" s="74" t="s">
        <v>84</v>
      </c>
      <c r="N126" s="74" t="s">
        <v>84</v>
      </c>
      <c r="O126" s="74" t="s">
        <v>84</v>
      </c>
      <c r="P126" s="74" t="s">
        <v>84</v>
      </c>
      <c r="Q126" s="74" t="s">
        <v>84</v>
      </c>
      <c r="R126" s="74" t="s">
        <v>84</v>
      </c>
      <c r="S126" s="74" t="s">
        <v>84</v>
      </c>
      <c r="T126" s="74" t="s">
        <v>84</v>
      </c>
      <c r="U126" s="74" t="s">
        <v>84</v>
      </c>
      <c r="V126" s="74" t="s">
        <v>84</v>
      </c>
    </row>
    <row r="127" spans="1:22" ht="14.4" x14ac:dyDescent="0.3">
      <c r="A127" t="s">
        <v>35</v>
      </c>
      <c r="B127" t="s">
        <v>76</v>
      </c>
      <c r="C127" t="s">
        <v>265</v>
      </c>
      <c r="D127" t="s">
        <v>442</v>
      </c>
      <c r="E127" t="s">
        <v>82</v>
      </c>
      <c r="F127">
        <f>SUM(COUNTIFS(G127:V127,{"Föreläggande";"Föreläggande vid vite";"Anmärkning";"Avstående från ingripande"},$G$9:$V$9,"&lt;&gt;*KF*"))</f>
        <v>0</v>
      </c>
      <c r="G127" s="74" t="s">
        <v>84</v>
      </c>
      <c r="H127" s="74" t="s">
        <v>84</v>
      </c>
      <c r="I127" s="74" t="s">
        <v>84</v>
      </c>
      <c r="J127" s="74" t="s">
        <v>84</v>
      </c>
      <c r="K127" s="74" t="s">
        <v>84</v>
      </c>
      <c r="L127" s="74" t="s">
        <v>84</v>
      </c>
      <c r="M127" s="74" t="s">
        <v>84</v>
      </c>
      <c r="N127" s="74" t="s">
        <v>84</v>
      </c>
      <c r="O127" s="74" t="s">
        <v>84</v>
      </c>
      <c r="P127" s="74" t="s">
        <v>84</v>
      </c>
      <c r="Q127" s="74" t="s">
        <v>84</v>
      </c>
      <c r="R127" s="74" t="s">
        <v>84</v>
      </c>
      <c r="S127" s="74" t="s">
        <v>84</v>
      </c>
      <c r="T127" s="74" t="s">
        <v>84</v>
      </c>
      <c r="U127" s="74" t="s">
        <v>84</v>
      </c>
      <c r="V127" s="74" t="s">
        <v>84</v>
      </c>
    </row>
    <row r="128" spans="1:22" ht="14.4" x14ac:dyDescent="0.3">
      <c r="A128" t="s">
        <v>42</v>
      </c>
      <c r="B128" t="s">
        <v>124</v>
      </c>
      <c r="C128" t="s">
        <v>266</v>
      </c>
      <c r="D128" t="s">
        <v>443</v>
      </c>
      <c r="E128" t="s">
        <v>83</v>
      </c>
      <c r="F128">
        <f>SUM(COUNTIFS(G128:V128,{"Föreläggande";"Föreläggande vid vite";"Anmärkning";"Avstående från ingripande"},$G$9:$V$9,"&lt;&gt;*KF*"))</f>
        <v>1</v>
      </c>
      <c r="G128" s="74" t="s">
        <v>84</v>
      </c>
      <c r="H128" s="74" t="s">
        <v>84</v>
      </c>
      <c r="I128" s="74" t="s">
        <v>84</v>
      </c>
      <c r="J128" s="74" t="s">
        <v>84</v>
      </c>
      <c r="K128" s="74" t="s">
        <v>84</v>
      </c>
      <c r="L128" s="74" t="s">
        <v>84</v>
      </c>
      <c r="M128" s="74" t="s">
        <v>84</v>
      </c>
      <c r="N128" s="74" t="s">
        <v>84</v>
      </c>
      <c r="O128" s="74" t="s">
        <v>84</v>
      </c>
      <c r="P128" s="74" t="s">
        <v>86</v>
      </c>
      <c r="Q128" s="74" t="s">
        <v>86</v>
      </c>
      <c r="R128" s="74" t="s">
        <v>86</v>
      </c>
      <c r="S128" s="74" t="s">
        <v>86</v>
      </c>
      <c r="T128" s="74" t="s">
        <v>84</v>
      </c>
      <c r="U128" s="74" t="s">
        <v>84</v>
      </c>
      <c r="V128" s="74" t="s">
        <v>84</v>
      </c>
    </row>
    <row r="129" spans="1:22" ht="14.4" x14ac:dyDescent="0.3">
      <c r="A129" t="s">
        <v>42</v>
      </c>
      <c r="B129" t="s">
        <v>124</v>
      </c>
      <c r="C129" t="s">
        <v>267</v>
      </c>
      <c r="D129" t="s">
        <v>444</v>
      </c>
      <c r="E129" t="s">
        <v>83</v>
      </c>
      <c r="F129">
        <f>SUM(COUNTIFS(G129:V129,{"Föreläggande";"Föreläggande vid vite";"Anmärkning";"Avstående från ingripande"},$G$9:$V$9,"&lt;&gt;*KF*"))</f>
        <v>1</v>
      </c>
      <c r="G129" s="74" t="s">
        <v>84</v>
      </c>
      <c r="H129" s="74" t="s">
        <v>84</v>
      </c>
      <c r="I129" s="74" t="s">
        <v>84</v>
      </c>
      <c r="J129" s="74" t="s">
        <v>84</v>
      </c>
      <c r="K129" s="74" t="s">
        <v>84</v>
      </c>
      <c r="L129" s="74" t="s">
        <v>84</v>
      </c>
      <c r="M129" s="74" t="s">
        <v>84</v>
      </c>
      <c r="N129" s="74" t="s">
        <v>84</v>
      </c>
      <c r="O129" s="74" t="s">
        <v>84</v>
      </c>
      <c r="P129" s="74" t="s">
        <v>86</v>
      </c>
      <c r="Q129" s="74" t="s">
        <v>86</v>
      </c>
      <c r="R129" s="74" t="s">
        <v>86</v>
      </c>
      <c r="S129" s="74" t="s">
        <v>86</v>
      </c>
      <c r="T129" s="74" t="s">
        <v>84</v>
      </c>
      <c r="U129" s="74" t="s">
        <v>84</v>
      </c>
      <c r="V129" s="74" t="s">
        <v>84</v>
      </c>
    </row>
    <row r="130" spans="1:22" ht="14.4" x14ac:dyDescent="0.3">
      <c r="A130" t="s">
        <v>50</v>
      </c>
      <c r="B130" t="s">
        <v>130</v>
      </c>
      <c r="C130" t="s">
        <v>268</v>
      </c>
      <c r="D130" t="s">
        <v>445</v>
      </c>
      <c r="E130" t="s">
        <v>82</v>
      </c>
      <c r="F130">
        <f>SUM(COUNTIFS(G130:V130,{"Föreläggande";"Föreläggande vid vite";"Anmärkning";"Avstående från ingripande"},$G$9:$V$9,"&lt;&gt;*KF*"))</f>
        <v>0</v>
      </c>
      <c r="G130" s="74" t="s">
        <v>84</v>
      </c>
      <c r="H130" s="74" t="s">
        <v>84</v>
      </c>
      <c r="I130" s="74" t="s">
        <v>84</v>
      </c>
      <c r="J130" s="74" t="s">
        <v>84</v>
      </c>
      <c r="K130" s="74" t="s">
        <v>84</v>
      </c>
      <c r="L130" s="74" t="s">
        <v>84</v>
      </c>
      <c r="M130" s="74" t="s">
        <v>84</v>
      </c>
      <c r="N130" s="74" t="s">
        <v>84</v>
      </c>
      <c r="O130" s="74" t="s">
        <v>84</v>
      </c>
      <c r="P130" s="74" t="s">
        <v>84</v>
      </c>
      <c r="Q130" s="74" t="s">
        <v>84</v>
      </c>
      <c r="R130" s="74" t="s">
        <v>84</v>
      </c>
      <c r="S130" s="74" t="s">
        <v>84</v>
      </c>
      <c r="T130" s="74" t="s">
        <v>84</v>
      </c>
      <c r="U130" s="74" t="s">
        <v>84</v>
      </c>
      <c r="V130" s="74" t="s">
        <v>84</v>
      </c>
    </row>
    <row r="131" spans="1:22" ht="14.4" x14ac:dyDescent="0.3">
      <c r="A131" t="s">
        <v>42</v>
      </c>
      <c r="B131" t="s">
        <v>131</v>
      </c>
      <c r="C131" t="s">
        <v>269</v>
      </c>
      <c r="D131" t="s">
        <v>446</v>
      </c>
      <c r="E131" t="s">
        <v>82</v>
      </c>
      <c r="F131">
        <f>SUM(COUNTIFS(G131:V131,{"Föreläggande";"Föreläggande vid vite";"Anmärkning";"Avstående från ingripande"},$G$9:$V$9,"&lt;&gt;*KF*"))</f>
        <v>0</v>
      </c>
      <c r="G131" s="74" t="s">
        <v>84</v>
      </c>
      <c r="H131" s="74" t="s">
        <v>84</v>
      </c>
      <c r="I131" s="74" t="s">
        <v>84</v>
      </c>
      <c r="J131" s="74" t="s">
        <v>84</v>
      </c>
      <c r="K131" s="74" t="s">
        <v>84</v>
      </c>
      <c r="L131" s="74" t="s">
        <v>84</v>
      </c>
      <c r="M131" s="74" t="s">
        <v>84</v>
      </c>
      <c r="N131" s="74" t="s">
        <v>84</v>
      </c>
      <c r="O131" s="74" t="s">
        <v>84</v>
      </c>
      <c r="P131" s="74" t="s">
        <v>84</v>
      </c>
      <c r="Q131" s="74" t="s">
        <v>84</v>
      </c>
      <c r="R131" s="74" t="s">
        <v>84</v>
      </c>
      <c r="S131" s="74" t="s">
        <v>84</v>
      </c>
      <c r="T131" s="74" t="s">
        <v>84</v>
      </c>
      <c r="U131" s="74" t="s">
        <v>84</v>
      </c>
      <c r="V131" s="74" t="s">
        <v>84</v>
      </c>
    </row>
    <row r="132" spans="1:22" ht="14.4" x14ac:dyDescent="0.3">
      <c r="A132" t="s">
        <v>34</v>
      </c>
      <c r="B132" t="s">
        <v>71</v>
      </c>
      <c r="C132" t="s">
        <v>270</v>
      </c>
      <c r="D132" t="s">
        <v>447</v>
      </c>
      <c r="E132" t="s">
        <v>82</v>
      </c>
      <c r="F132">
        <f>SUM(COUNTIFS(G132:V132,{"Föreläggande";"Föreläggande vid vite";"Anmärkning";"Avstående från ingripande"},$G$9:$V$9,"&lt;&gt;*KF*"))</f>
        <v>0</v>
      </c>
      <c r="G132" s="74" t="s">
        <v>84</v>
      </c>
      <c r="H132" s="74" t="s">
        <v>84</v>
      </c>
      <c r="I132" s="74" t="s">
        <v>84</v>
      </c>
      <c r="J132" s="74" t="s">
        <v>84</v>
      </c>
      <c r="K132" s="74" t="s">
        <v>84</v>
      </c>
      <c r="L132" s="74" t="s">
        <v>84</v>
      </c>
      <c r="M132" s="74" t="s">
        <v>84</v>
      </c>
      <c r="N132" s="74" t="s">
        <v>84</v>
      </c>
      <c r="O132" s="74" t="s">
        <v>84</v>
      </c>
      <c r="P132" s="74" t="s">
        <v>84</v>
      </c>
      <c r="Q132" s="74" t="s">
        <v>84</v>
      </c>
      <c r="R132" s="74" t="s">
        <v>84</v>
      </c>
      <c r="S132" s="74" t="s">
        <v>84</v>
      </c>
      <c r="T132" s="74" t="s">
        <v>84</v>
      </c>
      <c r="U132" s="74" t="s">
        <v>84</v>
      </c>
      <c r="V132" s="74" t="s">
        <v>84</v>
      </c>
    </row>
    <row r="133" spans="1:22" ht="14.4" x14ac:dyDescent="0.3">
      <c r="A133" t="s">
        <v>35</v>
      </c>
      <c r="B133" t="s">
        <v>132</v>
      </c>
      <c r="C133" t="s">
        <v>271</v>
      </c>
      <c r="D133" t="s">
        <v>448</v>
      </c>
      <c r="E133" t="s">
        <v>82</v>
      </c>
      <c r="F133">
        <f>SUM(COUNTIFS(G133:V133,{"Föreläggande";"Föreläggande vid vite";"Anmärkning";"Avstående från ingripande"},$G$9:$V$9,"&lt;&gt;*KF*"))</f>
        <v>0</v>
      </c>
      <c r="G133" s="74" t="s">
        <v>84</v>
      </c>
      <c r="H133" s="74" t="s">
        <v>84</v>
      </c>
      <c r="I133" s="74" t="s">
        <v>84</v>
      </c>
      <c r="J133" s="74" t="s">
        <v>84</v>
      </c>
      <c r="K133" s="74" t="s">
        <v>84</v>
      </c>
      <c r="L133" s="74" t="s">
        <v>84</v>
      </c>
      <c r="M133" s="74" t="s">
        <v>84</v>
      </c>
      <c r="N133" s="74" t="s">
        <v>84</v>
      </c>
      <c r="O133" s="74" t="s">
        <v>84</v>
      </c>
      <c r="P133" s="74" t="s">
        <v>84</v>
      </c>
      <c r="Q133" s="74" t="s">
        <v>84</v>
      </c>
      <c r="R133" s="74" t="s">
        <v>84</v>
      </c>
      <c r="S133" s="74" t="s">
        <v>84</v>
      </c>
      <c r="T133" s="74" t="s">
        <v>84</v>
      </c>
      <c r="U133" s="74" t="s">
        <v>84</v>
      </c>
      <c r="V133" s="74" t="s">
        <v>84</v>
      </c>
    </row>
    <row r="134" spans="1:22" ht="14.4" x14ac:dyDescent="0.3">
      <c r="A134" t="s">
        <v>43</v>
      </c>
      <c r="B134" t="s">
        <v>133</v>
      </c>
      <c r="C134" t="s">
        <v>272</v>
      </c>
      <c r="D134" t="s">
        <v>449</v>
      </c>
      <c r="E134" t="s">
        <v>82</v>
      </c>
      <c r="F134">
        <f>SUM(COUNTIFS(G134:V134,{"Föreläggande";"Föreläggande vid vite";"Anmärkning";"Avstående från ingripande"},$G$9:$V$9,"&lt;&gt;*KF*"))</f>
        <v>1</v>
      </c>
      <c r="G134" s="74" t="s">
        <v>84</v>
      </c>
      <c r="H134" s="74" t="s">
        <v>84</v>
      </c>
      <c r="I134" s="74" t="s">
        <v>84</v>
      </c>
      <c r="J134" s="74" t="s">
        <v>84</v>
      </c>
      <c r="K134" s="74" t="s">
        <v>84</v>
      </c>
      <c r="L134" s="74" t="s">
        <v>84</v>
      </c>
      <c r="M134" s="74" t="s">
        <v>85</v>
      </c>
      <c r="N134" s="74" t="s">
        <v>84</v>
      </c>
      <c r="O134" s="74" t="s">
        <v>85</v>
      </c>
      <c r="P134" s="74" t="s">
        <v>84</v>
      </c>
      <c r="Q134" s="74" t="s">
        <v>84</v>
      </c>
      <c r="R134" s="74" t="s">
        <v>84</v>
      </c>
      <c r="S134" s="74" t="s">
        <v>84</v>
      </c>
      <c r="T134" s="74" t="s">
        <v>84</v>
      </c>
      <c r="U134" s="74" t="s">
        <v>84</v>
      </c>
      <c r="V134" s="74" t="s">
        <v>84</v>
      </c>
    </row>
    <row r="135" spans="1:22" ht="14.4" x14ac:dyDescent="0.3">
      <c r="A135" t="s">
        <v>42</v>
      </c>
      <c r="B135" t="s">
        <v>134</v>
      </c>
      <c r="C135" t="s">
        <v>273</v>
      </c>
      <c r="D135" t="s">
        <v>450</v>
      </c>
      <c r="E135" t="s">
        <v>82</v>
      </c>
      <c r="F135">
        <f>SUM(COUNTIFS(G135:V135,{"Föreläggande";"Föreläggande vid vite";"Anmärkning";"Avstående från ingripande"},$G$9:$V$9,"&lt;&gt;*KF*"))</f>
        <v>2</v>
      </c>
      <c r="G135" s="74" t="s">
        <v>84</v>
      </c>
      <c r="H135" s="74" t="s">
        <v>84</v>
      </c>
      <c r="I135" s="74" t="s">
        <v>84</v>
      </c>
      <c r="J135" s="74" t="s">
        <v>84</v>
      </c>
      <c r="K135" s="74" t="s">
        <v>84</v>
      </c>
      <c r="L135" s="74" t="s">
        <v>84</v>
      </c>
      <c r="M135" s="74" t="s">
        <v>84</v>
      </c>
      <c r="N135" s="74" t="s">
        <v>84</v>
      </c>
      <c r="O135" s="74" t="s">
        <v>84</v>
      </c>
      <c r="P135" s="74" t="s">
        <v>85</v>
      </c>
      <c r="Q135" s="74" t="s">
        <v>85</v>
      </c>
      <c r="R135" s="74" t="s">
        <v>84</v>
      </c>
      <c r="S135" s="74" t="s">
        <v>84</v>
      </c>
      <c r="T135" s="74" t="s">
        <v>84</v>
      </c>
      <c r="U135" s="74" t="s">
        <v>84</v>
      </c>
      <c r="V135" s="74" t="s">
        <v>85</v>
      </c>
    </row>
    <row r="136" spans="1:22" ht="14.4" x14ac:dyDescent="0.3">
      <c r="A136" t="s">
        <v>50</v>
      </c>
      <c r="B136" t="s">
        <v>77</v>
      </c>
      <c r="C136" t="s">
        <v>274</v>
      </c>
      <c r="D136" t="s">
        <v>451</v>
      </c>
      <c r="E136" t="s">
        <v>82</v>
      </c>
      <c r="F136">
        <f>SUM(COUNTIFS(G136:V136,{"Föreläggande";"Föreläggande vid vite";"Anmärkning";"Avstående från ingripande"},$G$9:$V$9,"&lt;&gt;*KF*"))</f>
        <v>0</v>
      </c>
      <c r="G136" s="74" t="s">
        <v>84</v>
      </c>
      <c r="H136" s="74" t="s">
        <v>84</v>
      </c>
      <c r="I136" s="74" t="s">
        <v>84</v>
      </c>
      <c r="J136" s="74" t="s">
        <v>84</v>
      </c>
      <c r="K136" s="74" t="s">
        <v>84</v>
      </c>
      <c r="L136" s="74" t="s">
        <v>84</v>
      </c>
      <c r="M136" s="74" t="s">
        <v>84</v>
      </c>
      <c r="N136" s="74" t="s">
        <v>84</v>
      </c>
      <c r="O136" s="74" t="s">
        <v>84</v>
      </c>
      <c r="P136" s="74" t="s">
        <v>84</v>
      </c>
      <c r="Q136" s="74" t="s">
        <v>84</v>
      </c>
      <c r="R136" s="74" t="s">
        <v>84</v>
      </c>
      <c r="S136" s="74" t="s">
        <v>84</v>
      </c>
      <c r="T136" s="74" t="s">
        <v>84</v>
      </c>
      <c r="U136" s="74" t="s">
        <v>84</v>
      </c>
      <c r="V136" s="74" t="s">
        <v>84</v>
      </c>
    </row>
    <row r="137" spans="1:22" ht="14.4" x14ac:dyDescent="0.3">
      <c r="A137" t="s">
        <v>39</v>
      </c>
      <c r="B137" t="s">
        <v>135</v>
      </c>
      <c r="C137" t="s">
        <v>275</v>
      </c>
      <c r="D137" t="s">
        <v>452</v>
      </c>
      <c r="E137" t="s">
        <v>82</v>
      </c>
      <c r="F137">
        <f>SUM(COUNTIFS(G137:V137,{"Föreläggande";"Föreläggande vid vite";"Anmärkning";"Avstående från ingripande"},$G$9:$V$9,"&lt;&gt;*KF*"))</f>
        <v>2</v>
      </c>
      <c r="G137" s="74" t="s">
        <v>85</v>
      </c>
      <c r="H137" s="74" t="s">
        <v>84</v>
      </c>
      <c r="I137" s="74" t="s">
        <v>84</v>
      </c>
      <c r="J137" s="74" t="s">
        <v>84</v>
      </c>
      <c r="K137" s="74" t="s">
        <v>84</v>
      </c>
      <c r="L137" s="74" t="s">
        <v>85</v>
      </c>
      <c r="M137" s="74" t="s">
        <v>84</v>
      </c>
      <c r="N137" s="74" t="s">
        <v>84</v>
      </c>
      <c r="O137" s="74" t="s">
        <v>84</v>
      </c>
      <c r="P137" s="74" t="s">
        <v>85</v>
      </c>
      <c r="Q137" s="74" t="s">
        <v>85</v>
      </c>
      <c r="R137" s="74" t="s">
        <v>85</v>
      </c>
      <c r="S137" s="74" t="s">
        <v>85</v>
      </c>
      <c r="T137" s="74" t="s">
        <v>85</v>
      </c>
      <c r="U137" s="74" t="s">
        <v>84</v>
      </c>
      <c r="V137" s="74" t="s">
        <v>84</v>
      </c>
    </row>
    <row r="138" spans="1:22" ht="14.4" x14ac:dyDescent="0.3">
      <c r="A138" t="s">
        <v>33</v>
      </c>
      <c r="B138" t="s">
        <v>136</v>
      </c>
      <c r="C138" t="s">
        <v>276</v>
      </c>
      <c r="D138" t="s">
        <v>453</v>
      </c>
      <c r="E138" t="s">
        <v>82</v>
      </c>
      <c r="F138">
        <f>SUM(COUNTIFS(G138:V138,{"Föreläggande";"Föreläggande vid vite";"Anmärkning";"Avstående från ingripande"},$G$9:$V$9,"&lt;&gt;*KF*"))</f>
        <v>0</v>
      </c>
      <c r="G138" s="74" t="s">
        <v>84</v>
      </c>
      <c r="H138" s="74" t="s">
        <v>84</v>
      </c>
      <c r="I138" s="74" t="s">
        <v>84</v>
      </c>
      <c r="J138" s="74" t="s">
        <v>84</v>
      </c>
      <c r="K138" s="74" t="s">
        <v>84</v>
      </c>
      <c r="L138" s="74" t="s">
        <v>84</v>
      </c>
      <c r="M138" s="74" t="s">
        <v>84</v>
      </c>
      <c r="N138" s="74" t="s">
        <v>84</v>
      </c>
      <c r="O138" s="74" t="s">
        <v>84</v>
      </c>
      <c r="P138" s="74" t="s">
        <v>84</v>
      </c>
      <c r="Q138" s="74" t="s">
        <v>84</v>
      </c>
      <c r="R138" s="74" t="s">
        <v>84</v>
      </c>
      <c r="S138" s="74" t="s">
        <v>84</v>
      </c>
      <c r="T138" s="74" t="s">
        <v>84</v>
      </c>
      <c r="U138" s="74" t="s">
        <v>84</v>
      </c>
      <c r="V138" s="74" t="s">
        <v>84</v>
      </c>
    </row>
    <row r="139" spans="1:22" ht="14.4" x14ac:dyDescent="0.3">
      <c r="A139" t="s">
        <v>39</v>
      </c>
      <c r="B139" t="s">
        <v>137</v>
      </c>
      <c r="C139" t="s">
        <v>277</v>
      </c>
      <c r="D139" t="s">
        <v>454</v>
      </c>
      <c r="E139" t="s">
        <v>82</v>
      </c>
      <c r="F139">
        <f>SUM(COUNTIFS(G139:V139,{"Föreläggande";"Föreläggande vid vite";"Anmärkning";"Avstående från ingripande"},$G$9:$V$9,"&lt;&gt;*KF*"))</f>
        <v>1</v>
      </c>
      <c r="G139" s="74" t="s">
        <v>84</v>
      </c>
      <c r="H139" s="74" t="s">
        <v>84</v>
      </c>
      <c r="I139" s="74" t="s">
        <v>84</v>
      </c>
      <c r="J139" s="74" t="s">
        <v>84</v>
      </c>
      <c r="K139" s="74" t="s">
        <v>84</v>
      </c>
      <c r="L139" s="74" t="s">
        <v>84</v>
      </c>
      <c r="M139" s="74" t="s">
        <v>84</v>
      </c>
      <c r="N139" s="74" t="s">
        <v>84</v>
      </c>
      <c r="O139" s="74" t="s">
        <v>84</v>
      </c>
      <c r="P139" s="74" t="s">
        <v>84</v>
      </c>
      <c r="Q139" s="74" t="s">
        <v>84</v>
      </c>
      <c r="R139" s="74" t="s">
        <v>84</v>
      </c>
      <c r="S139" s="74" t="s">
        <v>84</v>
      </c>
      <c r="T139" s="74" t="s">
        <v>84</v>
      </c>
      <c r="U139" s="74" t="s">
        <v>84</v>
      </c>
      <c r="V139" s="74" t="s">
        <v>85</v>
      </c>
    </row>
    <row r="140" spans="1:22" ht="14.4" x14ac:dyDescent="0.3">
      <c r="A140" t="s">
        <v>34</v>
      </c>
      <c r="B140" t="s">
        <v>54</v>
      </c>
      <c r="C140" t="s">
        <v>278</v>
      </c>
      <c r="D140" t="s">
        <v>455</v>
      </c>
      <c r="E140" t="s">
        <v>83</v>
      </c>
      <c r="F140">
        <f>SUM(COUNTIFS(G140:V140,{"Föreläggande";"Föreläggande vid vite";"Anmärkning";"Avstående från ingripande"},$G$9:$V$9,"&lt;&gt;*KF*"))</f>
        <v>1</v>
      </c>
      <c r="G140" s="74" t="s">
        <v>84</v>
      </c>
      <c r="H140" s="74" t="s">
        <v>84</v>
      </c>
      <c r="I140" s="74" t="s">
        <v>84</v>
      </c>
      <c r="J140" s="74" t="s">
        <v>84</v>
      </c>
      <c r="K140" s="74" t="s">
        <v>84</v>
      </c>
      <c r="L140" s="74" t="s">
        <v>84</v>
      </c>
      <c r="M140" s="74" t="s">
        <v>85</v>
      </c>
      <c r="N140" s="74" t="s">
        <v>84</v>
      </c>
      <c r="O140" s="74" t="s">
        <v>85</v>
      </c>
      <c r="P140" s="74" t="s">
        <v>84</v>
      </c>
      <c r="Q140" s="74" t="s">
        <v>84</v>
      </c>
      <c r="R140" s="74" t="s">
        <v>84</v>
      </c>
      <c r="S140" s="74" t="s">
        <v>84</v>
      </c>
      <c r="T140" s="74" t="s">
        <v>84</v>
      </c>
      <c r="U140" s="74" t="s">
        <v>84</v>
      </c>
      <c r="V140" s="74" t="s">
        <v>84</v>
      </c>
    </row>
    <row r="141" spans="1:22" ht="14.4" x14ac:dyDescent="0.3">
      <c r="A141" t="s">
        <v>34</v>
      </c>
      <c r="B141" t="s">
        <v>53</v>
      </c>
      <c r="C141" t="s">
        <v>279</v>
      </c>
      <c r="D141" t="s">
        <v>456</v>
      </c>
      <c r="E141" t="s">
        <v>82</v>
      </c>
      <c r="F141">
        <f>SUM(COUNTIFS(G141:V141,{"Föreläggande";"Föreläggande vid vite";"Anmärkning";"Avstående från ingripande"},$G$9:$V$9,"&lt;&gt;*KF*"))</f>
        <v>0</v>
      </c>
      <c r="G141" s="74" t="s">
        <v>84</v>
      </c>
      <c r="H141" s="74" t="s">
        <v>84</v>
      </c>
      <c r="I141" s="74" t="s">
        <v>84</v>
      </c>
      <c r="J141" s="74" t="s">
        <v>84</v>
      </c>
      <c r="K141" s="74" t="s">
        <v>84</v>
      </c>
      <c r="L141" s="74" t="s">
        <v>84</v>
      </c>
      <c r="M141" s="74" t="s">
        <v>84</v>
      </c>
      <c r="N141" s="74" t="s">
        <v>84</v>
      </c>
      <c r="O141" s="74" t="s">
        <v>84</v>
      </c>
      <c r="P141" s="74" t="s">
        <v>84</v>
      </c>
      <c r="Q141" s="74" t="s">
        <v>84</v>
      </c>
      <c r="R141" s="74" t="s">
        <v>84</v>
      </c>
      <c r="S141" s="74" t="s">
        <v>84</v>
      </c>
      <c r="T141" s="74" t="s">
        <v>84</v>
      </c>
      <c r="U141" s="74" t="s">
        <v>84</v>
      </c>
      <c r="V141" s="74" t="s">
        <v>84</v>
      </c>
    </row>
    <row r="142" spans="1:22" ht="14.4" x14ac:dyDescent="0.3">
      <c r="A142" t="s">
        <v>36</v>
      </c>
      <c r="B142" t="s">
        <v>55</v>
      </c>
      <c r="C142" t="s">
        <v>280</v>
      </c>
      <c r="D142" t="s">
        <v>457</v>
      </c>
      <c r="E142" t="s">
        <v>83</v>
      </c>
      <c r="F142">
        <f>SUM(COUNTIFS(G142:V142,{"Föreläggande";"Föreläggande vid vite";"Anmärkning";"Avstående från ingripande"},$G$9:$V$9,"&lt;&gt;*KF*"))</f>
        <v>1</v>
      </c>
      <c r="G142" s="74" t="s">
        <v>84</v>
      </c>
      <c r="H142" s="74" t="s">
        <v>84</v>
      </c>
      <c r="I142" s="74" t="s">
        <v>84</v>
      </c>
      <c r="J142" s="74" t="s">
        <v>84</v>
      </c>
      <c r="K142" s="74" t="s">
        <v>84</v>
      </c>
      <c r="L142" s="74" t="s">
        <v>84</v>
      </c>
      <c r="M142" s="74" t="s">
        <v>84</v>
      </c>
      <c r="N142" s="74" t="s">
        <v>84</v>
      </c>
      <c r="O142" s="74" t="s">
        <v>84</v>
      </c>
      <c r="P142" s="74" t="s">
        <v>86</v>
      </c>
      <c r="Q142" s="74" t="s">
        <v>84</v>
      </c>
      <c r="R142" s="74" t="s">
        <v>86</v>
      </c>
      <c r="S142" s="74" t="s">
        <v>86</v>
      </c>
      <c r="T142" s="74" t="s">
        <v>84</v>
      </c>
      <c r="U142" s="74" t="s">
        <v>84</v>
      </c>
      <c r="V142" s="74" t="s">
        <v>84</v>
      </c>
    </row>
    <row r="143" spans="1:22" ht="14.4" x14ac:dyDescent="0.3">
      <c r="A143" t="s">
        <v>35</v>
      </c>
      <c r="B143" t="s">
        <v>64</v>
      </c>
      <c r="C143" t="s">
        <v>281</v>
      </c>
      <c r="D143" t="s">
        <v>458</v>
      </c>
      <c r="E143" t="s">
        <v>82</v>
      </c>
      <c r="F143">
        <f>SUM(COUNTIFS(G143:V143,{"Föreläggande";"Föreläggande vid vite";"Anmärkning";"Avstående från ingripande"},$G$9:$V$9,"&lt;&gt;*KF*"))</f>
        <v>1</v>
      </c>
      <c r="G143" s="74" t="s">
        <v>84</v>
      </c>
      <c r="H143" s="74" t="s">
        <v>84</v>
      </c>
      <c r="I143" s="74" t="s">
        <v>84</v>
      </c>
      <c r="J143" s="74" t="s">
        <v>84</v>
      </c>
      <c r="K143" s="74" t="s">
        <v>84</v>
      </c>
      <c r="L143" s="74" t="s">
        <v>84</v>
      </c>
      <c r="M143" s="74" t="s">
        <v>85</v>
      </c>
      <c r="N143" s="74" t="s">
        <v>84</v>
      </c>
      <c r="O143" s="74" t="s">
        <v>85</v>
      </c>
      <c r="P143" s="74" t="s">
        <v>84</v>
      </c>
      <c r="Q143" s="74" t="s">
        <v>84</v>
      </c>
      <c r="R143" s="74" t="s">
        <v>84</v>
      </c>
      <c r="S143" s="74" t="s">
        <v>84</v>
      </c>
      <c r="T143" s="74" t="s">
        <v>84</v>
      </c>
      <c r="U143" s="74" t="s">
        <v>84</v>
      </c>
      <c r="V143" s="74" t="s">
        <v>84</v>
      </c>
    </row>
    <row r="144" spans="1:22" ht="14.4" x14ac:dyDescent="0.3">
      <c r="A144" t="s">
        <v>35</v>
      </c>
      <c r="B144" t="s">
        <v>138</v>
      </c>
      <c r="C144" t="s">
        <v>282</v>
      </c>
      <c r="D144" t="s">
        <v>459</v>
      </c>
      <c r="E144" t="s">
        <v>82</v>
      </c>
      <c r="F144">
        <f>SUM(COUNTIFS(G144:V144,{"Föreläggande";"Föreläggande vid vite";"Anmärkning";"Avstående från ingripande"},$G$9:$V$9,"&lt;&gt;*KF*"))</f>
        <v>2</v>
      </c>
      <c r="G144" s="74" t="s">
        <v>84</v>
      </c>
      <c r="H144" s="74" t="s">
        <v>84</v>
      </c>
      <c r="I144" s="74" t="s">
        <v>84</v>
      </c>
      <c r="J144" s="74" t="s">
        <v>84</v>
      </c>
      <c r="K144" s="74" t="s">
        <v>84</v>
      </c>
      <c r="L144" s="74" t="s">
        <v>84</v>
      </c>
      <c r="M144" s="74" t="s">
        <v>85</v>
      </c>
      <c r="N144" s="74" t="s">
        <v>84</v>
      </c>
      <c r="O144" s="74" t="s">
        <v>85</v>
      </c>
      <c r="P144" s="74" t="s">
        <v>85</v>
      </c>
      <c r="Q144" s="74" t="s">
        <v>85</v>
      </c>
      <c r="R144" s="74" t="s">
        <v>85</v>
      </c>
      <c r="S144" s="74" t="s">
        <v>85</v>
      </c>
      <c r="T144" s="74" t="s">
        <v>84</v>
      </c>
      <c r="U144" s="74" t="s">
        <v>84</v>
      </c>
      <c r="V144" s="74" t="s">
        <v>84</v>
      </c>
    </row>
    <row r="145" spans="1:22" ht="14.4" x14ac:dyDescent="0.3">
      <c r="A145" t="s">
        <v>50</v>
      </c>
      <c r="B145" t="s">
        <v>130</v>
      </c>
      <c r="C145" t="s">
        <v>283</v>
      </c>
      <c r="D145" t="s">
        <v>460</v>
      </c>
      <c r="E145" t="s">
        <v>82</v>
      </c>
      <c r="F145">
        <f>SUM(COUNTIFS(G145:V145,{"Föreläggande";"Föreläggande vid vite";"Anmärkning";"Avstående från ingripande"},$G$9:$V$9,"&lt;&gt;*KF*"))</f>
        <v>0</v>
      </c>
      <c r="G145" s="74" t="s">
        <v>84</v>
      </c>
      <c r="H145" s="74" t="s">
        <v>84</v>
      </c>
      <c r="I145" s="74" t="s">
        <v>84</v>
      </c>
      <c r="J145" s="74" t="s">
        <v>84</v>
      </c>
      <c r="K145" s="74" t="s">
        <v>84</v>
      </c>
      <c r="L145" s="74" t="s">
        <v>84</v>
      </c>
      <c r="M145" s="74" t="s">
        <v>84</v>
      </c>
      <c r="N145" s="74" t="s">
        <v>84</v>
      </c>
      <c r="O145" s="74" t="s">
        <v>84</v>
      </c>
      <c r="P145" s="74" t="s">
        <v>84</v>
      </c>
      <c r="Q145" s="74" t="s">
        <v>84</v>
      </c>
      <c r="R145" s="74" t="s">
        <v>84</v>
      </c>
      <c r="S145" s="74" t="s">
        <v>84</v>
      </c>
      <c r="T145" s="74" t="s">
        <v>84</v>
      </c>
      <c r="U145" s="74" t="s">
        <v>84</v>
      </c>
      <c r="V145" s="74" t="s">
        <v>84</v>
      </c>
    </row>
    <row r="146" spans="1:22" ht="14.4" x14ac:dyDescent="0.3">
      <c r="A146" t="s">
        <v>50</v>
      </c>
      <c r="B146" t="s">
        <v>130</v>
      </c>
      <c r="C146" t="s">
        <v>284</v>
      </c>
      <c r="D146" t="s">
        <v>461</v>
      </c>
      <c r="E146" t="s">
        <v>82</v>
      </c>
      <c r="F146">
        <f>SUM(COUNTIFS(G146:V146,{"Föreläggande";"Föreläggande vid vite";"Anmärkning";"Avstående från ingripande"},$G$9:$V$9,"&lt;&gt;*KF*"))</f>
        <v>0</v>
      </c>
      <c r="G146" s="74" t="s">
        <v>84</v>
      </c>
      <c r="H146" s="74" t="s">
        <v>84</v>
      </c>
      <c r="I146" s="74" t="s">
        <v>84</v>
      </c>
      <c r="J146" s="74" t="s">
        <v>84</v>
      </c>
      <c r="K146" s="74" t="s">
        <v>84</v>
      </c>
      <c r="L146" s="74" t="s">
        <v>84</v>
      </c>
      <c r="M146" s="74" t="s">
        <v>84</v>
      </c>
      <c r="N146" s="74" t="s">
        <v>84</v>
      </c>
      <c r="O146" s="74" t="s">
        <v>84</v>
      </c>
      <c r="P146" s="74" t="s">
        <v>84</v>
      </c>
      <c r="Q146" s="74" t="s">
        <v>84</v>
      </c>
      <c r="R146" s="74" t="s">
        <v>84</v>
      </c>
      <c r="S146" s="74" t="s">
        <v>84</v>
      </c>
      <c r="T146" s="74" t="s">
        <v>84</v>
      </c>
      <c r="U146" s="74" t="s">
        <v>84</v>
      </c>
      <c r="V146" s="74" t="s">
        <v>84</v>
      </c>
    </row>
    <row r="147" spans="1:22" ht="14.4" x14ac:dyDescent="0.3">
      <c r="A147" t="s">
        <v>49</v>
      </c>
      <c r="B147" t="s">
        <v>79</v>
      </c>
      <c r="C147" t="s">
        <v>285</v>
      </c>
      <c r="D147" t="s">
        <v>81</v>
      </c>
      <c r="E147" t="s">
        <v>82</v>
      </c>
      <c r="F147">
        <f>SUM(COUNTIFS(G147:V147,{"Föreläggande";"Föreläggande vid vite";"Anmärkning";"Avstående från ingripande"},$G$9:$V$9,"&lt;&gt;*KF*"))</f>
        <v>2</v>
      </c>
      <c r="G147" s="74" t="s">
        <v>84</v>
      </c>
      <c r="H147" s="74" t="s">
        <v>84</v>
      </c>
      <c r="I147" s="74" t="s">
        <v>84</v>
      </c>
      <c r="J147" s="74" t="s">
        <v>84</v>
      </c>
      <c r="K147" s="74" t="s">
        <v>84</v>
      </c>
      <c r="L147" s="74" t="s">
        <v>84</v>
      </c>
      <c r="M147" s="74" t="s">
        <v>85</v>
      </c>
      <c r="N147" s="74" t="s">
        <v>84</v>
      </c>
      <c r="O147" s="74" t="s">
        <v>85</v>
      </c>
      <c r="P147" s="74" t="s">
        <v>85</v>
      </c>
      <c r="Q147" s="74" t="s">
        <v>85</v>
      </c>
      <c r="R147" s="74" t="s">
        <v>85</v>
      </c>
      <c r="S147" s="74" t="s">
        <v>85</v>
      </c>
      <c r="T147" s="74" t="s">
        <v>84</v>
      </c>
      <c r="U147" s="74" t="s">
        <v>84</v>
      </c>
      <c r="V147" s="74" t="s">
        <v>84</v>
      </c>
    </row>
    <row r="148" spans="1:22" ht="14.4" x14ac:dyDescent="0.3">
      <c r="A148" t="s">
        <v>34</v>
      </c>
      <c r="B148" t="s">
        <v>71</v>
      </c>
      <c r="C148" t="s">
        <v>286</v>
      </c>
      <c r="D148" t="s">
        <v>462</v>
      </c>
      <c r="E148" t="s">
        <v>82</v>
      </c>
      <c r="F148">
        <f>SUM(COUNTIFS(G148:V148,{"Föreläggande";"Föreläggande vid vite";"Anmärkning";"Avstående från ingripande"},$G$9:$V$9,"&lt;&gt;*KF*"))</f>
        <v>0</v>
      </c>
      <c r="G148" s="74" t="s">
        <v>84</v>
      </c>
      <c r="H148" s="74" t="s">
        <v>84</v>
      </c>
      <c r="I148" s="74" t="s">
        <v>84</v>
      </c>
      <c r="J148" s="74" t="s">
        <v>84</v>
      </c>
      <c r="K148" s="74" t="s">
        <v>84</v>
      </c>
      <c r="L148" s="74" t="s">
        <v>84</v>
      </c>
      <c r="M148" s="74" t="s">
        <v>84</v>
      </c>
      <c r="N148" s="74" t="s">
        <v>84</v>
      </c>
      <c r="O148" s="74" t="s">
        <v>84</v>
      </c>
      <c r="P148" s="74" t="s">
        <v>84</v>
      </c>
      <c r="Q148" s="74" t="s">
        <v>84</v>
      </c>
      <c r="R148" s="74" t="s">
        <v>84</v>
      </c>
      <c r="S148" s="74" t="s">
        <v>84</v>
      </c>
      <c r="T148" s="74" t="s">
        <v>84</v>
      </c>
      <c r="U148" s="74" t="s">
        <v>84</v>
      </c>
      <c r="V148" s="74" t="s">
        <v>84</v>
      </c>
    </row>
    <row r="149" spans="1:22" ht="14.4" x14ac:dyDescent="0.3">
      <c r="A149" t="s">
        <v>35</v>
      </c>
      <c r="B149" t="s">
        <v>76</v>
      </c>
      <c r="C149" t="s">
        <v>287</v>
      </c>
      <c r="D149" t="s">
        <v>463</v>
      </c>
      <c r="E149" t="s">
        <v>82</v>
      </c>
      <c r="F149">
        <f>SUM(COUNTIFS(G149:V149,{"Föreläggande";"Föreläggande vid vite";"Anmärkning";"Avstående från ingripande"},$G$9:$V$9,"&lt;&gt;*KF*"))</f>
        <v>0</v>
      </c>
      <c r="G149" s="74" t="s">
        <v>84</v>
      </c>
      <c r="H149" s="74" t="s">
        <v>84</v>
      </c>
      <c r="I149" s="74" t="s">
        <v>84</v>
      </c>
      <c r="J149" s="74" t="s">
        <v>84</v>
      </c>
      <c r="K149" s="74" t="s">
        <v>84</v>
      </c>
      <c r="L149" s="74" t="s">
        <v>84</v>
      </c>
      <c r="M149" s="74" t="s">
        <v>84</v>
      </c>
      <c r="N149" s="74" t="s">
        <v>84</v>
      </c>
      <c r="O149" s="74" t="s">
        <v>84</v>
      </c>
      <c r="P149" s="74" t="s">
        <v>84</v>
      </c>
      <c r="Q149" s="74" t="s">
        <v>84</v>
      </c>
      <c r="R149" s="74" t="s">
        <v>84</v>
      </c>
      <c r="S149" s="74" t="s">
        <v>84</v>
      </c>
      <c r="T149" s="74" t="s">
        <v>84</v>
      </c>
      <c r="U149" s="74" t="s">
        <v>84</v>
      </c>
      <c r="V149" s="74" t="s">
        <v>84</v>
      </c>
    </row>
    <row r="150" spans="1:22" ht="14.4" x14ac:dyDescent="0.3">
      <c r="A150" t="s">
        <v>35</v>
      </c>
      <c r="B150" t="s">
        <v>76</v>
      </c>
      <c r="C150" t="s">
        <v>288</v>
      </c>
      <c r="D150" t="s">
        <v>464</v>
      </c>
      <c r="E150" t="s">
        <v>82</v>
      </c>
      <c r="F150">
        <f>SUM(COUNTIFS(G150:V150,{"Föreläggande";"Föreläggande vid vite";"Anmärkning";"Avstående från ingripande"},$G$9:$V$9,"&lt;&gt;*KF*"))</f>
        <v>1</v>
      </c>
      <c r="G150" s="74" t="s">
        <v>85</v>
      </c>
      <c r="H150" s="74" t="s">
        <v>85</v>
      </c>
      <c r="I150" s="74" t="s">
        <v>84</v>
      </c>
      <c r="J150" s="74" t="s">
        <v>84</v>
      </c>
      <c r="K150" s="74" t="s">
        <v>84</v>
      </c>
      <c r="L150" s="74" t="s">
        <v>84</v>
      </c>
      <c r="M150" s="74" t="s">
        <v>84</v>
      </c>
      <c r="N150" s="74" t="s">
        <v>84</v>
      </c>
      <c r="O150" s="74" t="s">
        <v>84</v>
      </c>
      <c r="P150" s="74" t="s">
        <v>84</v>
      </c>
      <c r="Q150" s="74" t="s">
        <v>84</v>
      </c>
      <c r="R150" s="74" t="s">
        <v>84</v>
      </c>
      <c r="S150" s="74" t="s">
        <v>84</v>
      </c>
      <c r="T150" s="74" t="s">
        <v>84</v>
      </c>
      <c r="U150" s="74" t="s">
        <v>84</v>
      </c>
      <c r="V150" s="74" t="s">
        <v>84</v>
      </c>
    </row>
    <row r="151" spans="1:22" ht="14.4" x14ac:dyDescent="0.3">
      <c r="A151" t="s">
        <v>35</v>
      </c>
      <c r="B151" t="s">
        <v>76</v>
      </c>
      <c r="C151" t="s">
        <v>289</v>
      </c>
      <c r="D151" t="s">
        <v>465</v>
      </c>
      <c r="E151" t="s">
        <v>82</v>
      </c>
      <c r="F151">
        <f>SUM(COUNTIFS(G151:V151,{"Föreläggande";"Föreläggande vid vite";"Anmärkning";"Avstående från ingripande"},$G$9:$V$9,"&lt;&gt;*KF*"))</f>
        <v>0</v>
      </c>
      <c r="G151" s="74" t="s">
        <v>84</v>
      </c>
      <c r="H151" s="74" t="s">
        <v>84</v>
      </c>
      <c r="I151" s="74" t="s">
        <v>84</v>
      </c>
      <c r="J151" s="74" t="s">
        <v>84</v>
      </c>
      <c r="K151" s="74" t="s">
        <v>84</v>
      </c>
      <c r="L151" s="74" t="s">
        <v>84</v>
      </c>
      <c r="M151" s="74" t="s">
        <v>84</v>
      </c>
      <c r="N151" s="74" t="s">
        <v>84</v>
      </c>
      <c r="O151" s="74" t="s">
        <v>84</v>
      </c>
      <c r="P151" s="74" t="s">
        <v>84</v>
      </c>
      <c r="Q151" s="74" t="s">
        <v>84</v>
      </c>
      <c r="R151" s="74" t="s">
        <v>84</v>
      </c>
      <c r="S151" s="74" t="s">
        <v>84</v>
      </c>
      <c r="T151" s="74" t="s">
        <v>84</v>
      </c>
      <c r="U151" s="74" t="s">
        <v>84</v>
      </c>
      <c r="V151" s="74" t="s">
        <v>84</v>
      </c>
    </row>
    <row r="152" spans="1:22" ht="14.4" x14ac:dyDescent="0.3">
      <c r="A152" t="s">
        <v>35</v>
      </c>
      <c r="B152" t="s">
        <v>76</v>
      </c>
      <c r="C152" t="s">
        <v>290</v>
      </c>
      <c r="D152" t="s">
        <v>466</v>
      </c>
      <c r="E152" t="s">
        <v>82</v>
      </c>
      <c r="F152">
        <f>SUM(COUNTIFS(G152:V152,{"Föreläggande";"Föreläggande vid vite";"Anmärkning";"Avstående från ingripande"},$G$9:$V$9,"&lt;&gt;*KF*"))</f>
        <v>0</v>
      </c>
      <c r="G152" s="74" t="s">
        <v>84</v>
      </c>
      <c r="H152" s="74" t="s">
        <v>84</v>
      </c>
      <c r="I152" s="74" t="s">
        <v>84</v>
      </c>
      <c r="J152" s="74" t="s">
        <v>84</v>
      </c>
      <c r="K152" s="74" t="s">
        <v>84</v>
      </c>
      <c r="L152" s="74" t="s">
        <v>84</v>
      </c>
      <c r="M152" s="74" t="s">
        <v>84</v>
      </c>
      <c r="N152" s="74" t="s">
        <v>84</v>
      </c>
      <c r="O152" s="74" t="s">
        <v>84</v>
      </c>
      <c r="P152" s="74" t="s">
        <v>84</v>
      </c>
      <c r="Q152" s="74" t="s">
        <v>84</v>
      </c>
      <c r="R152" s="74" t="s">
        <v>84</v>
      </c>
      <c r="S152" s="74" t="s">
        <v>84</v>
      </c>
      <c r="T152" s="74" t="s">
        <v>84</v>
      </c>
      <c r="U152" s="74" t="s">
        <v>84</v>
      </c>
      <c r="V152" s="74" t="s">
        <v>84</v>
      </c>
    </row>
    <row r="153" spans="1:22" ht="14.4" x14ac:dyDescent="0.3">
      <c r="A153" t="s">
        <v>35</v>
      </c>
      <c r="B153" t="s">
        <v>76</v>
      </c>
      <c r="C153" t="s">
        <v>291</v>
      </c>
      <c r="D153" t="s">
        <v>467</v>
      </c>
      <c r="E153" t="s">
        <v>82</v>
      </c>
      <c r="F153">
        <f>SUM(COUNTIFS(G153:V153,{"Föreläggande";"Föreläggande vid vite";"Anmärkning";"Avstående från ingripande"},$G$9:$V$9,"&lt;&gt;*KF*"))</f>
        <v>0</v>
      </c>
      <c r="G153" s="74" t="s">
        <v>84</v>
      </c>
      <c r="H153" s="74" t="s">
        <v>84</v>
      </c>
      <c r="I153" s="74" t="s">
        <v>84</v>
      </c>
      <c r="J153" s="74" t="s">
        <v>84</v>
      </c>
      <c r="K153" s="74" t="s">
        <v>84</v>
      </c>
      <c r="L153" s="74" t="s">
        <v>84</v>
      </c>
      <c r="M153" s="74" t="s">
        <v>84</v>
      </c>
      <c r="N153" s="74" t="s">
        <v>84</v>
      </c>
      <c r="O153" s="74" t="s">
        <v>84</v>
      </c>
      <c r="P153" s="74" t="s">
        <v>84</v>
      </c>
      <c r="Q153" s="74" t="s">
        <v>84</v>
      </c>
      <c r="R153" s="74" t="s">
        <v>84</v>
      </c>
      <c r="S153" s="74" t="s">
        <v>84</v>
      </c>
      <c r="T153" s="74" t="s">
        <v>84</v>
      </c>
      <c r="U153" s="74" t="s">
        <v>84</v>
      </c>
      <c r="V153" s="74" t="s">
        <v>84</v>
      </c>
    </row>
    <row r="154" spans="1:22" ht="14.4" x14ac:dyDescent="0.3">
      <c r="A154" t="s">
        <v>44</v>
      </c>
      <c r="B154" t="s">
        <v>139</v>
      </c>
      <c r="C154" t="s">
        <v>292</v>
      </c>
      <c r="D154" t="s">
        <v>468</v>
      </c>
      <c r="E154" t="s">
        <v>82</v>
      </c>
      <c r="F154">
        <f>SUM(COUNTIFS(G154:V154,{"Föreläggande";"Föreläggande vid vite";"Anmärkning";"Avstående från ingripande"},$G$9:$V$9,"&lt;&gt;*KF*"))</f>
        <v>0</v>
      </c>
      <c r="G154" s="74" t="s">
        <v>84</v>
      </c>
      <c r="H154" s="74" t="s">
        <v>84</v>
      </c>
      <c r="I154" s="74" t="s">
        <v>84</v>
      </c>
      <c r="J154" s="74" t="s">
        <v>84</v>
      </c>
      <c r="K154" s="74" t="s">
        <v>84</v>
      </c>
      <c r="L154" s="74" t="s">
        <v>84</v>
      </c>
      <c r="M154" s="74" t="s">
        <v>84</v>
      </c>
      <c r="N154" s="74" t="s">
        <v>84</v>
      </c>
      <c r="O154" s="74" t="s">
        <v>84</v>
      </c>
      <c r="P154" s="74" t="s">
        <v>84</v>
      </c>
      <c r="Q154" s="74" t="s">
        <v>84</v>
      </c>
      <c r="R154" s="74" t="s">
        <v>84</v>
      </c>
      <c r="S154" s="74" t="s">
        <v>84</v>
      </c>
      <c r="T154" s="74" t="s">
        <v>84</v>
      </c>
      <c r="U154" s="74" t="s">
        <v>84</v>
      </c>
      <c r="V154" s="74" t="s">
        <v>84</v>
      </c>
    </row>
    <row r="155" spans="1:22" ht="14.4" x14ac:dyDescent="0.3">
      <c r="A155" t="s">
        <v>44</v>
      </c>
      <c r="B155" t="s">
        <v>139</v>
      </c>
      <c r="C155" t="s">
        <v>293</v>
      </c>
      <c r="D155" t="s">
        <v>469</v>
      </c>
      <c r="E155" t="s">
        <v>82</v>
      </c>
      <c r="F155">
        <f>SUM(COUNTIFS(G155:V155,{"Föreläggande";"Föreläggande vid vite";"Anmärkning";"Avstående från ingripande"},$G$9:$V$9,"&lt;&gt;*KF*"))</f>
        <v>0</v>
      </c>
      <c r="G155" s="74" t="s">
        <v>84</v>
      </c>
      <c r="H155" s="74" t="s">
        <v>84</v>
      </c>
      <c r="I155" s="74" t="s">
        <v>84</v>
      </c>
      <c r="J155" s="74" t="s">
        <v>84</v>
      </c>
      <c r="K155" s="74" t="s">
        <v>84</v>
      </c>
      <c r="L155" s="74" t="s">
        <v>84</v>
      </c>
      <c r="M155" s="74" t="s">
        <v>84</v>
      </c>
      <c r="N155" s="74" t="s">
        <v>84</v>
      </c>
      <c r="O155" s="74" t="s">
        <v>84</v>
      </c>
      <c r="P155" s="74" t="s">
        <v>84</v>
      </c>
      <c r="Q155" s="74" t="s">
        <v>84</v>
      </c>
      <c r="R155" s="74" t="s">
        <v>84</v>
      </c>
      <c r="S155" s="74" t="s">
        <v>84</v>
      </c>
      <c r="T155" s="74" t="s">
        <v>84</v>
      </c>
      <c r="U155" s="74" t="s">
        <v>84</v>
      </c>
      <c r="V155" s="74" t="s">
        <v>84</v>
      </c>
    </row>
    <row r="156" spans="1:22" ht="14.4" x14ac:dyDescent="0.3">
      <c r="A156" t="s">
        <v>44</v>
      </c>
      <c r="B156" t="s">
        <v>139</v>
      </c>
      <c r="C156" t="s">
        <v>294</v>
      </c>
      <c r="D156" t="s">
        <v>470</v>
      </c>
      <c r="E156" t="s">
        <v>82</v>
      </c>
      <c r="F156">
        <f>SUM(COUNTIFS(G156:V156,{"Föreläggande";"Föreläggande vid vite";"Anmärkning";"Avstående från ingripande"},$G$9:$V$9,"&lt;&gt;*KF*"))</f>
        <v>0</v>
      </c>
      <c r="G156" s="74" t="s">
        <v>84</v>
      </c>
      <c r="H156" s="74" t="s">
        <v>84</v>
      </c>
      <c r="I156" s="74" t="s">
        <v>84</v>
      </c>
      <c r="J156" s="74" t="s">
        <v>84</v>
      </c>
      <c r="K156" s="74" t="s">
        <v>84</v>
      </c>
      <c r="L156" s="74" t="s">
        <v>84</v>
      </c>
      <c r="M156" s="74" t="s">
        <v>84</v>
      </c>
      <c r="N156" s="74" t="s">
        <v>84</v>
      </c>
      <c r="O156" s="74" t="s">
        <v>84</v>
      </c>
      <c r="P156" s="74" t="s">
        <v>84</v>
      </c>
      <c r="Q156" s="74" t="s">
        <v>84</v>
      </c>
      <c r="R156" s="74" t="s">
        <v>84</v>
      </c>
      <c r="S156" s="74" t="s">
        <v>84</v>
      </c>
      <c r="T156" s="74" t="s">
        <v>84</v>
      </c>
      <c r="U156" s="74" t="s">
        <v>84</v>
      </c>
      <c r="V156" s="74" t="s">
        <v>84</v>
      </c>
    </row>
    <row r="157" spans="1:22" ht="14.4" x14ac:dyDescent="0.3">
      <c r="A157" t="s">
        <v>45</v>
      </c>
      <c r="B157" t="s">
        <v>140</v>
      </c>
      <c r="C157" t="s">
        <v>295</v>
      </c>
      <c r="D157" t="s">
        <v>471</v>
      </c>
      <c r="E157" t="s">
        <v>82</v>
      </c>
      <c r="F157">
        <f>SUM(COUNTIFS(G157:V157,{"Föreläggande";"Föreläggande vid vite";"Anmärkning";"Avstående från ingripande"},$G$9:$V$9,"&lt;&gt;*KF*"))</f>
        <v>0</v>
      </c>
      <c r="G157" s="74" t="s">
        <v>84</v>
      </c>
      <c r="H157" s="74" t="s">
        <v>84</v>
      </c>
      <c r="I157" s="74" t="s">
        <v>84</v>
      </c>
      <c r="J157" s="74" t="s">
        <v>84</v>
      </c>
      <c r="K157" s="74" t="s">
        <v>84</v>
      </c>
      <c r="L157" s="74" t="s">
        <v>84</v>
      </c>
      <c r="M157" s="74" t="s">
        <v>84</v>
      </c>
      <c r="N157" s="74" t="s">
        <v>84</v>
      </c>
      <c r="O157" s="74" t="s">
        <v>84</v>
      </c>
      <c r="P157" s="74" t="s">
        <v>84</v>
      </c>
      <c r="Q157" s="74" t="s">
        <v>84</v>
      </c>
      <c r="R157" s="74" t="s">
        <v>84</v>
      </c>
      <c r="S157" s="74" t="s">
        <v>84</v>
      </c>
      <c r="T157" s="74" t="s">
        <v>84</v>
      </c>
      <c r="U157" s="74" t="s">
        <v>84</v>
      </c>
      <c r="V157" s="74" t="s">
        <v>84</v>
      </c>
    </row>
    <row r="158" spans="1:22" ht="14.4" x14ac:dyDescent="0.3">
      <c r="A158" t="s">
        <v>47</v>
      </c>
      <c r="B158" t="s">
        <v>141</v>
      </c>
      <c r="C158" t="s">
        <v>296</v>
      </c>
      <c r="D158" t="s">
        <v>472</v>
      </c>
      <c r="E158" t="s">
        <v>82</v>
      </c>
      <c r="F158">
        <f>SUM(COUNTIFS(G158:V158,{"Föreläggande";"Föreläggande vid vite";"Anmärkning";"Avstående från ingripande"},$G$9:$V$9,"&lt;&gt;*KF*"))</f>
        <v>0</v>
      </c>
      <c r="G158" s="74" t="s">
        <v>84</v>
      </c>
      <c r="H158" s="74" t="s">
        <v>84</v>
      </c>
      <c r="I158" s="74" t="s">
        <v>84</v>
      </c>
      <c r="J158" s="74" t="s">
        <v>84</v>
      </c>
      <c r="K158" s="74" t="s">
        <v>84</v>
      </c>
      <c r="L158" s="74" t="s">
        <v>84</v>
      </c>
      <c r="M158" s="74" t="s">
        <v>84</v>
      </c>
      <c r="N158" s="74" t="s">
        <v>84</v>
      </c>
      <c r="O158" s="74" t="s">
        <v>84</v>
      </c>
      <c r="P158" s="74" t="s">
        <v>84</v>
      </c>
      <c r="Q158" s="74" t="s">
        <v>84</v>
      </c>
      <c r="R158" s="74" t="s">
        <v>84</v>
      </c>
      <c r="S158" s="74" t="s">
        <v>84</v>
      </c>
      <c r="T158" s="74" t="s">
        <v>84</v>
      </c>
      <c r="U158" s="74" t="s">
        <v>84</v>
      </c>
      <c r="V158" s="74" t="s">
        <v>84</v>
      </c>
    </row>
    <row r="159" spans="1:22" ht="14.4" x14ac:dyDescent="0.3">
      <c r="A159" t="s">
        <v>45</v>
      </c>
      <c r="B159" t="s">
        <v>142</v>
      </c>
      <c r="C159" t="s">
        <v>297</v>
      </c>
      <c r="D159" t="s">
        <v>473</v>
      </c>
      <c r="E159" t="s">
        <v>82</v>
      </c>
      <c r="F159">
        <f>SUM(COUNTIFS(G159:V159,{"Föreläggande";"Föreläggande vid vite";"Anmärkning";"Avstående från ingripande"},$G$9:$V$9,"&lt;&gt;*KF*"))</f>
        <v>0</v>
      </c>
      <c r="G159" s="74" t="s">
        <v>84</v>
      </c>
      <c r="H159" s="74" t="s">
        <v>84</v>
      </c>
      <c r="I159" s="74" t="s">
        <v>84</v>
      </c>
      <c r="J159" s="74" t="s">
        <v>84</v>
      </c>
      <c r="K159" s="74" t="s">
        <v>84</v>
      </c>
      <c r="L159" s="74" t="s">
        <v>84</v>
      </c>
      <c r="M159" s="74" t="s">
        <v>84</v>
      </c>
      <c r="N159" s="74" t="s">
        <v>84</v>
      </c>
      <c r="O159" s="74" t="s">
        <v>84</v>
      </c>
      <c r="P159" s="74" t="s">
        <v>84</v>
      </c>
      <c r="Q159" s="74" t="s">
        <v>84</v>
      </c>
      <c r="R159" s="74" t="s">
        <v>84</v>
      </c>
      <c r="S159" s="74" t="s">
        <v>84</v>
      </c>
      <c r="T159" s="74" t="s">
        <v>84</v>
      </c>
      <c r="U159" s="74" t="s">
        <v>84</v>
      </c>
      <c r="V159" s="74" t="s">
        <v>84</v>
      </c>
    </row>
    <row r="160" spans="1:22" ht="14.4" x14ac:dyDescent="0.3">
      <c r="A160" t="s">
        <v>37</v>
      </c>
      <c r="B160" t="s">
        <v>143</v>
      </c>
      <c r="C160" t="s">
        <v>298</v>
      </c>
      <c r="D160" t="s">
        <v>474</v>
      </c>
      <c r="E160" t="s">
        <v>82</v>
      </c>
      <c r="F160">
        <f>SUM(COUNTIFS(G160:V160,{"Föreläggande";"Föreläggande vid vite";"Anmärkning";"Avstående från ingripande"},$G$9:$V$9,"&lt;&gt;*KF*"))</f>
        <v>0</v>
      </c>
      <c r="G160" s="74" t="s">
        <v>84</v>
      </c>
      <c r="H160" s="74" t="s">
        <v>84</v>
      </c>
      <c r="I160" s="74" t="s">
        <v>84</v>
      </c>
      <c r="J160" s="74" t="s">
        <v>84</v>
      </c>
      <c r="K160" s="74" t="s">
        <v>84</v>
      </c>
      <c r="L160" s="74" t="s">
        <v>84</v>
      </c>
      <c r="M160" s="74" t="s">
        <v>84</v>
      </c>
      <c r="N160" s="74" t="s">
        <v>84</v>
      </c>
      <c r="O160" s="74" t="s">
        <v>84</v>
      </c>
      <c r="P160" s="74" t="s">
        <v>84</v>
      </c>
      <c r="Q160" s="74" t="s">
        <v>84</v>
      </c>
      <c r="R160" s="74" t="s">
        <v>84</v>
      </c>
      <c r="S160" s="74" t="s">
        <v>84</v>
      </c>
      <c r="T160" s="74" t="s">
        <v>84</v>
      </c>
      <c r="U160" s="74" t="s">
        <v>84</v>
      </c>
      <c r="V160" s="74" t="s">
        <v>84</v>
      </c>
    </row>
    <row r="161" spans="1:22" ht="14.4" x14ac:dyDescent="0.3">
      <c r="A161" t="s">
        <v>37</v>
      </c>
      <c r="B161" t="s">
        <v>144</v>
      </c>
      <c r="C161" t="s">
        <v>299</v>
      </c>
      <c r="D161" t="s">
        <v>475</v>
      </c>
      <c r="E161" t="s">
        <v>82</v>
      </c>
      <c r="F161">
        <f>SUM(COUNTIFS(G161:V161,{"Föreläggande";"Föreläggande vid vite";"Anmärkning";"Avstående från ingripande"},$G$9:$V$9,"&lt;&gt;*KF*"))</f>
        <v>0</v>
      </c>
      <c r="G161" s="74" t="s">
        <v>84</v>
      </c>
      <c r="H161" s="74" t="s">
        <v>84</v>
      </c>
      <c r="I161" s="74" t="s">
        <v>84</v>
      </c>
      <c r="J161" s="74" t="s">
        <v>84</v>
      </c>
      <c r="K161" s="74" t="s">
        <v>84</v>
      </c>
      <c r="L161" s="74" t="s">
        <v>84</v>
      </c>
      <c r="M161" s="74" t="s">
        <v>84</v>
      </c>
      <c r="N161" s="74" t="s">
        <v>84</v>
      </c>
      <c r="O161" s="74" t="s">
        <v>84</v>
      </c>
      <c r="P161" s="74" t="s">
        <v>84</v>
      </c>
      <c r="Q161" s="74" t="s">
        <v>84</v>
      </c>
      <c r="R161" s="74" t="s">
        <v>84</v>
      </c>
      <c r="S161" s="74" t="s">
        <v>84</v>
      </c>
      <c r="T161" s="74" t="s">
        <v>84</v>
      </c>
      <c r="U161" s="74" t="s">
        <v>84</v>
      </c>
      <c r="V161" s="74" t="s">
        <v>84</v>
      </c>
    </row>
    <row r="162" spans="1:22" ht="14.4" x14ac:dyDescent="0.3">
      <c r="A162" t="s">
        <v>47</v>
      </c>
      <c r="B162" t="s">
        <v>141</v>
      </c>
      <c r="C162" t="s">
        <v>300</v>
      </c>
      <c r="D162" t="s">
        <v>476</v>
      </c>
      <c r="E162" t="s">
        <v>82</v>
      </c>
      <c r="F162">
        <f>SUM(COUNTIFS(G162:V162,{"Föreläggande";"Föreläggande vid vite";"Anmärkning";"Avstående från ingripande"},$G$9:$V$9,"&lt;&gt;*KF*"))</f>
        <v>0</v>
      </c>
      <c r="G162" s="74" t="s">
        <v>84</v>
      </c>
      <c r="H162" s="74" t="s">
        <v>84</v>
      </c>
      <c r="I162" s="74" t="s">
        <v>84</v>
      </c>
      <c r="J162" s="74" t="s">
        <v>84</v>
      </c>
      <c r="K162" s="74" t="s">
        <v>84</v>
      </c>
      <c r="L162" s="74" t="s">
        <v>84</v>
      </c>
      <c r="M162" s="74" t="s">
        <v>84</v>
      </c>
      <c r="N162" s="74" t="s">
        <v>84</v>
      </c>
      <c r="O162" s="74" t="s">
        <v>84</v>
      </c>
      <c r="P162" s="74" t="s">
        <v>84</v>
      </c>
      <c r="Q162" s="74" t="s">
        <v>84</v>
      </c>
      <c r="R162" s="74" t="s">
        <v>84</v>
      </c>
      <c r="S162" s="74" t="s">
        <v>84</v>
      </c>
      <c r="T162" s="74" t="s">
        <v>84</v>
      </c>
      <c r="U162" s="74" t="s">
        <v>84</v>
      </c>
      <c r="V162" s="74" t="s">
        <v>84</v>
      </c>
    </row>
    <row r="163" spans="1:22" ht="14.4" x14ac:dyDescent="0.3">
      <c r="A163" t="s">
        <v>44</v>
      </c>
      <c r="B163" t="s">
        <v>139</v>
      </c>
      <c r="C163" t="s">
        <v>301</v>
      </c>
      <c r="D163" t="s">
        <v>477</v>
      </c>
      <c r="E163" t="s">
        <v>82</v>
      </c>
      <c r="F163">
        <f>SUM(COUNTIFS(G163:V163,{"Föreläggande";"Föreläggande vid vite";"Anmärkning";"Avstående från ingripande"},$G$9:$V$9,"&lt;&gt;*KF*"))</f>
        <v>0</v>
      </c>
      <c r="G163" s="74" t="s">
        <v>84</v>
      </c>
      <c r="H163" s="74" t="s">
        <v>84</v>
      </c>
      <c r="I163" s="74" t="s">
        <v>84</v>
      </c>
      <c r="J163" s="74" t="s">
        <v>84</v>
      </c>
      <c r="K163" s="74" t="s">
        <v>84</v>
      </c>
      <c r="L163" s="74" t="s">
        <v>84</v>
      </c>
      <c r="M163" s="74" t="s">
        <v>84</v>
      </c>
      <c r="N163" s="74" t="s">
        <v>84</v>
      </c>
      <c r="O163" s="74" t="s">
        <v>84</v>
      </c>
      <c r="P163" s="74" t="s">
        <v>84</v>
      </c>
      <c r="Q163" s="74" t="s">
        <v>84</v>
      </c>
      <c r="R163" s="74" t="s">
        <v>84</v>
      </c>
      <c r="S163" s="74" t="s">
        <v>84</v>
      </c>
      <c r="T163" s="74" t="s">
        <v>84</v>
      </c>
      <c r="U163" s="74" t="s">
        <v>84</v>
      </c>
      <c r="V163" s="74" t="s">
        <v>84</v>
      </c>
    </row>
    <row r="164" spans="1:22" ht="14.4" x14ac:dyDescent="0.3">
      <c r="A164" t="s">
        <v>42</v>
      </c>
      <c r="B164" t="s">
        <v>78</v>
      </c>
      <c r="C164" t="s">
        <v>302</v>
      </c>
      <c r="D164" t="s">
        <v>478</v>
      </c>
      <c r="E164" t="s">
        <v>83</v>
      </c>
      <c r="F164">
        <f>SUM(COUNTIFS(G164:V164,{"Föreläggande";"Föreläggande vid vite";"Anmärkning";"Avstående från ingripande"},$G$9:$V$9,"&lt;&gt;*KF*"))</f>
        <v>0</v>
      </c>
      <c r="G164" s="74" t="s">
        <v>84</v>
      </c>
      <c r="H164" s="74" t="s">
        <v>84</v>
      </c>
      <c r="I164" s="74" t="s">
        <v>84</v>
      </c>
      <c r="J164" s="74" t="s">
        <v>84</v>
      </c>
      <c r="K164" s="74" t="s">
        <v>84</v>
      </c>
      <c r="L164" s="74" t="s">
        <v>84</v>
      </c>
      <c r="M164" s="74" t="s">
        <v>84</v>
      </c>
      <c r="N164" s="74" t="s">
        <v>84</v>
      </c>
      <c r="O164" s="74" t="s">
        <v>84</v>
      </c>
      <c r="P164" s="74" t="s">
        <v>84</v>
      </c>
      <c r="Q164" s="74" t="s">
        <v>84</v>
      </c>
      <c r="R164" s="74" t="s">
        <v>84</v>
      </c>
      <c r="S164" s="74" t="s">
        <v>84</v>
      </c>
      <c r="T164" s="74" t="s">
        <v>84</v>
      </c>
      <c r="U164" s="74" t="s">
        <v>84</v>
      </c>
      <c r="V164" s="74" t="s">
        <v>84</v>
      </c>
    </row>
    <row r="165" spans="1:22" ht="14.4" x14ac:dyDescent="0.3">
      <c r="A165" t="s">
        <v>43</v>
      </c>
      <c r="B165" t="s">
        <v>145</v>
      </c>
      <c r="C165" t="s">
        <v>303</v>
      </c>
      <c r="D165" t="s">
        <v>479</v>
      </c>
      <c r="E165" t="s">
        <v>83</v>
      </c>
      <c r="F165">
        <f>SUM(COUNTIFS(G165:V165,{"Föreläggande";"Föreläggande vid vite";"Anmärkning";"Avstående från ingripande"},$G$9:$V$9,"&lt;&gt;*KF*"))</f>
        <v>0</v>
      </c>
      <c r="G165" s="74" t="s">
        <v>84</v>
      </c>
      <c r="H165" s="74" t="s">
        <v>84</v>
      </c>
      <c r="I165" s="74" t="s">
        <v>84</v>
      </c>
      <c r="J165" s="74" t="s">
        <v>84</v>
      </c>
      <c r="K165" s="74" t="s">
        <v>84</v>
      </c>
      <c r="L165" s="74" t="s">
        <v>84</v>
      </c>
      <c r="M165" s="74" t="s">
        <v>84</v>
      </c>
      <c r="N165" s="74" t="s">
        <v>84</v>
      </c>
      <c r="O165" s="74" t="s">
        <v>84</v>
      </c>
      <c r="P165" s="74" t="s">
        <v>84</v>
      </c>
      <c r="Q165" s="74" t="s">
        <v>84</v>
      </c>
      <c r="R165" s="74" t="s">
        <v>84</v>
      </c>
      <c r="S165" s="74" t="s">
        <v>84</v>
      </c>
      <c r="T165" s="74" t="s">
        <v>84</v>
      </c>
      <c r="U165" s="74" t="s">
        <v>84</v>
      </c>
      <c r="V165" s="74" t="s">
        <v>84</v>
      </c>
    </row>
    <row r="166" spans="1:22" ht="14.4" x14ac:dyDescent="0.3">
      <c r="A166" t="s">
        <v>43</v>
      </c>
      <c r="B166" t="s">
        <v>111</v>
      </c>
      <c r="C166" t="s">
        <v>304</v>
      </c>
      <c r="D166" t="s">
        <v>480</v>
      </c>
      <c r="E166" t="s">
        <v>83</v>
      </c>
      <c r="F166">
        <f>SUM(COUNTIFS(G166:V166,{"Föreläggande";"Föreläggande vid vite";"Anmärkning";"Avstående från ingripande"},$G$9:$V$9,"&lt;&gt;*KF*"))</f>
        <v>0</v>
      </c>
      <c r="G166" s="74" t="s">
        <v>84</v>
      </c>
      <c r="H166" s="74" t="s">
        <v>84</v>
      </c>
      <c r="I166" s="74" t="s">
        <v>84</v>
      </c>
      <c r="J166" s="74" t="s">
        <v>84</v>
      </c>
      <c r="K166" s="74" t="s">
        <v>84</v>
      </c>
      <c r="L166" s="74" t="s">
        <v>84</v>
      </c>
      <c r="M166" s="74" t="s">
        <v>84</v>
      </c>
      <c r="N166" s="74" t="s">
        <v>84</v>
      </c>
      <c r="O166" s="74" t="s">
        <v>84</v>
      </c>
      <c r="P166" s="74" t="s">
        <v>84</v>
      </c>
      <c r="Q166" s="74" t="s">
        <v>84</v>
      </c>
      <c r="R166" s="74" t="s">
        <v>84</v>
      </c>
      <c r="S166" s="74" t="s">
        <v>84</v>
      </c>
      <c r="T166" s="74" t="s">
        <v>84</v>
      </c>
      <c r="U166" s="74" t="s">
        <v>84</v>
      </c>
      <c r="V166" s="74" t="s">
        <v>84</v>
      </c>
    </row>
    <row r="167" spans="1:22" ht="14.4" x14ac:dyDescent="0.3">
      <c r="A167" t="s">
        <v>35</v>
      </c>
      <c r="B167" t="s">
        <v>105</v>
      </c>
      <c r="C167" t="s">
        <v>305</v>
      </c>
      <c r="D167" t="s">
        <v>481</v>
      </c>
      <c r="E167" t="s">
        <v>82</v>
      </c>
      <c r="F167">
        <f>SUM(COUNTIFS(G167:V167,{"Föreläggande";"Föreläggande vid vite";"Anmärkning";"Avstående från ingripande"},$G$9:$V$9,"&lt;&gt;*KF*"))</f>
        <v>0</v>
      </c>
      <c r="G167" s="74" t="s">
        <v>84</v>
      </c>
      <c r="H167" s="74" t="s">
        <v>84</v>
      </c>
      <c r="I167" s="74" t="s">
        <v>84</v>
      </c>
      <c r="J167" s="74" t="s">
        <v>84</v>
      </c>
      <c r="K167" s="74" t="s">
        <v>84</v>
      </c>
      <c r="L167" s="74" t="s">
        <v>84</v>
      </c>
      <c r="M167" s="74" t="s">
        <v>84</v>
      </c>
      <c r="N167" s="74" t="s">
        <v>84</v>
      </c>
      <c r="O167" s="74" t="s">
        <v>84</v>
      </c>
      <c r="P167" s="74" t="s">
        <v>84</v>
      </c>
      <c r="Q167" s="74" t="s">
        <v>84</v>
      </c>
      <c r="R167" s="74" t="s">
        <v>84</v>
      </c>
      <c r="S167" s="74" t="s">
        <v>84</v>
      </c>
      <c r="T167" s="74" t="s">
        <v>84</v>
      </c>
      <c r="U167" s="74" t="s">
        <v>84</v>
      </c>
      <c r="V167" s="74" t="s">
        <v>84</v>
      </c>
    </row>
    <row r="168" spans="1:22" ht="14.4" x14ac:dyDescent="0.3">
      <c r="A168" t="s">
        <v>40</v>
      </c>
      <c r="B168" t="s">
        <v>146</v>
      </c>
      <c r="C168" t="s">
        <v>306</v>
      </c>
      <c r="D168" t="s">
        <v>482</v>
      </c>
      <c r="E168" t="s">
        <v>83</v>
      </c>
      <c r="F168">
        <f>SUM(COUNTIFS(G168:V168,{"Föreläggande";"Föreläggande vid vite";"Anmärkning";"Avstående från ingripande"},$G$9:$V$9,"&lt;&gt;*KF*"))</f>
        <v>0</v>
      </c>
      <c r="G168" s="74" t="s">
        <v>84</v>
      </c>
      <c r="H168" s="74" t="s">
        <v>84</v>
      </c>
      <c r="I168" s="74" t="s">
        <v>84</v>
      </c>
      <c r="J168" s="74" t="s">
        <v>84</v>
      </c>
      <c r="K168" s="74" t="s">
        <v>84</v>
      </c>
      <c r="L168" s="74" t="s">
        <v>84</v>
      </c>
      <c r="M168" s="74" t="s">
        <v>84</v>
      </c>
      <c r="N168" s="74" t="s">
        <v>84</v>
      </c>
      <c r="O168" s="74" t="s">
        <v>84</v>
      </c>
      <c r="P168" s="74" t="s">
        <v>84</v>
      </c>
      <c r="Q168" s="74" t="s">
        <v>84</v>
      </c>
      <c r="R168" s="74" t="s">
        <v>84</v>
      </c>
      <c r="S168" s="74" t="s">
        <v>84</v>
      </c>
      <c r="T168" s="74" t="s">
        <v>84</v>
      </c>
      <c r="U168" s="74" t="s">
        <v>84</v>
      </c>
      <c r="V168" s="74" t="s">
        <v>84</v>
      </c>
    </row>
    <row r="169" spans="1:22" ht="14.4" x14ac:dyDescent="0.3">
      <c r="A169" t="s">
        <v>40</v>
      </c>
      <c r="B169" t="s">
        <v>146</v>
      </c>
      <c r="C169" t="s">
        <v>307</v>
      </c>
      <c r="D169" t="s">
        <v>483</v>
      </c>
      <c r="E169" t="s">
        <v>83</v>
      </c>
      <c r="F169">
        <f>SUM(COUNTIFS(G169:V169,{"Föreläggande";"Föreläggande vid vite";"Anmärkning";"Avstående från ingripande"},$G$9:$V$9,"&lt;&gt;*KF*"))</f>
        <v>0</v>
      </c>
      <c r="G169" s="74" t="s">
        <v>84</v>
      </c>
      <c r="H169" s="74" t="s">
        <v>84</v>
      </c>
      <c r="I169" s="74" t="s">
        <v>84</v>
      </c>
      <c r="J169" s="74" t="s">
        <v>84</v>
      </c>
      <c r="K169" s="74" t="s">
        <v>84</v>
      </c>
      <c r="L169" s="74" t="s">
        <v>84</v>
      </c>
      <c r="M169" s="74" t="s">
        <v>84</v>
      </c>
      <c r="N169" s="74" t="s">
        <v>84</v>
      </c>
      <c r="O169" s="74" t="s">
        <v>84</v>
      </c>
      <c r="P169" s="74" t="s">
        <v>84</v>
      </c>
      <c r="Q169" s="74" t="s">
        <v>84</v>
      </c>
      <c r="R169" s="74" t="s">
        <v>84</v>
      </c>
      <c r="S169" s="74" t="s">
        <v>84</v>
      </c>
      <c r="T169" s="74" t="s">
        <v>84</v>
      </c>
      <c r="U169" s="74" t="s">
        <v>84</v>
      </c>
      <c r="V169" s="74" t="s">
        <v>84</v>
      </c>
    </row>
    <row r="170" spans="1:22" ht="14.4" x14ac:dyDescent="0.3">
      <c r="A170" t="s">
        <v>46</v>
      </c>
      <c r="B170" t="s">
        <v>69</v>
      </c>
      <c r="C170" t="s">
        <v>308</v>
      </c>
      <c r="D170" t="s">
        <v>484</v>
      </c>
      <c r="E170" t="s">
        <v>82</v>
      </c>
      <c r="F170">
        <f>SUM(COUNTIFS(G170:V170,{"Föreläggande";"Föreläggande vid vite";"Anmärkning";"Avstående från ingripande"},$G$9:$V$9,"&lt;&gt;*KF*"))</f>
        <v>1</v>
      </c>
      <c r="G170" s="74" t="s">
        <v>84</v>
      </c>
      <c r="H170" s="74" t="s">
        <v>84</v>
      </c>
      <c r="I170" s="74" t="s">
        <v>84</v>
      </c>
      <c r="J170" s="74" t="s">
        <v>84</v>
      </c>
      <c r="K170" s="74" t="s">
        <v>84</v>
      </c>
      <c r="L170" s="74" t="s">
        <v>84</v>
      </c>
      <c r="M170" s="74" t="s">
        <v>86</v>
      </c>
      <c r="N170" s="74" t="s">
        <v>86</v>
      </c>
      <c r="O170" s="74" t="s">
        <v>84</v>
      </c>
      <c r="P170" s="74" t="s">
        <v>84</v>
      </c>
      <c r="Q170" s="74" t="s">
        <v>84</v>
      </c>
      <c r="R170" s="74" t="s">
        <v>84</v>
      </c>
      <c r="S170" s="74" t="s">
        <v>84</v>
      </c>
      <c r="T170" s="74" t="s">
        <v>84</v>
      </c>
      <c r="U170" s="74" t="s">
        <v>84</v>
      </c>
      <c r="V170" s="74" t="s">
        <v>84</v>
      </c>
    </row>
    <row r="171" spans="1:22" ht="14.4" x14ac:dyDescent="0.3">
      <c r="A171" t="s">
        <v>35</v>
      </c>
      <c r="B171" t="s">
        <v>76</v>
      </c>
      <c r="C171" t="s">
        <v>309</v>
      </c>
      <c r="D171" t="s">
        <v>485</v>
      </c>
      <c r="E171" t="s">
        <v>83</v>
      </c>
      <c r="F171">
        <f>SUM(COUNTIFS(G171:V171,{"Föreläggande";"Föreläggande vid vite";"Anmärkning";"Avstående från ingripande"},$G$9:$V$9,"&lt;&gt;*KF*"))</f>
        <v>0</v>
      </c>
      <c r="G171" s="74" t="s">
        <v>84</v>
      </c>
      <c r="H171" s="74" t="s">
        <v>84</v>
      </c>
      <c r="I171" s="74" t="s">
        <v>84</v>
      </c>
      <c r="J171" s="74" t="s">
        <v>84</v>
      </c>
      <c r="K171" s="74" t="s">
        <v>84</v>
      </c>
      <c r="L171" s="74" t="s">
        <v>84</v>
      </c>
      <c r="M171" s="74" t="s">
        <v>84</v>
      </c>
      <c r="N171" s="74" t="s">
        <v>84</v>
      </c>
      <c r="O171" s="74" t="s">
        <v>84</v>
      </c>
      <c r="P171" s="74" t="s">
        <v>84</v>
      </c>
      <c r="Q171" s="74" t="s">
        <v>84</v>
      </c>
      <c r="R171" s="74" t="s">
        <v>84</v>
      </c>
      <c r="S171" s="74" t="s">
        <v>84</v>
      </c>
      <c r="T171" s="74" t="s">
        <v>84</v>
      </c>
      <c r="U171" s="74" t="s">
        <v>84</v>
      </c>
      <c r="V171" s="74" t="s">
        <v>84</v>
      </c>
    </row>
    <row r="172" spans="1:22" ht="14.4" x14ac:dyDescent="0.3">
      <c r="A172" t="s">
        <v>35</v>
      </c>
      <c r="B172" t="s">
        <v>76</v>
      </c>
      <c r="C172" t="s">
        <v>310</v>
      </c>
      <c r="D172" t="s">
        <v>486</v>
      </c>
      <c r="E172" t="s">
        <v>83</v>
      </c>
      <c r="F172">
        <f>SUM(COUNTIFS(G172:V172,{"Föreläggande";"Föreläggande vid vite";"Anmärkning";"Avstående från ingripande"},$G$9:$V$9,"&lt;&gt;*KF*"))</f>
        <v>0</v>
      </c>
      <c r="G172" s="74" t="s">
        <v>84</v>
      </c>
      <c r="H172" s="74" t="s">
        <v>84</v>
      </c>
      <c r="I172" s="74" t="s">
        <v>84</v>
      </c>
      <c r="J172" s="74" t="s">
        <v>84</v>
      </c>
      <c r="K172" s="74" t="s">
        <v>84</v>
      </c>
      <c r="L172" s="74" t="s">
        <v>84</v>
      </c>
      <c r="M172" s="74" t="s">
        <v>84</v>
      </c>
      <c r="N172" s="74" t="s">
        <v>84</v>
      </c>
      <c r="O172" s="74" t="s">
        <v>84</v>
      </c>
      <c r="P172" s="74" t="s">
        <v>84</v>
      </c>
      <c r="Q172" s="74" t="s">
        <v>84</v>
      </c>
      <c r="R172" s="74" t="s">
        <v>84</v>
      </c>
      <c r="S172" s="74" t="s">
        <v>84</v>
      </c>
      <c r="T172" s="74" t="s">
        <v>84</v>
      </c>
      <c r="U172" s="74" t="s">
        <v>84</v>
      </c>
      <c r="V172" s="74" t="s">
        <v>84</v>
      </c>
    </row>
    <row r="173" spans="1:22" ht="14.4" x14ac:dyDescent="0.3">
      <c r="A173" t="s">
        <v>35</v>
      </c>
      <c r="B173" t="s">
        <v>67</v>
      </c>
      <c r="C173" t="s">
        <v>311</v>
      </c>
      <c r="D173" t="s">
        <v>487</v>
      </c>
      <c r="E173" t="s">
        <v>82</v>
      </c>
      <c r="F173">
        <f>SUM(COUNTIFS(G173:V173,{"Föreläggande";"Föreläggande vid vite";"Anmärkning";"Avstående från ingripande"},$G$9:$V$9,"&lt;&gt;*KF*"))</f>
        <v>0</v>
      </c>
      <c r="G173" s="74" t="s">
        <v>84</v>
      </c>
      <c r="H173" s="74" t="s">
        <v>84</v>
      </c>
      <c r="I173" s="74" t="s">
        <v>84</v>
      </c>
      <c r="J173" s="74" t="s">
        <v>84</v>
      </c>
      <c r="K173" s="74" t="s">
        <v>84</v>
      </c>
      <c r="L173" s="74" t="s">
        <v>84</v>
      </c>
      <c r="M173" s="74" t="s">
        <v>84</v>
      </c>
      <c r="N173" s="74" t="s">
        <v>84</v>
      </c>
      <c r="O173" s="74" t="s">
        <v>84</v>
      </c>
      <c r="P173" s="74" t="s">
        <v>84</v>
      </c>
      <c r="Q173" s="74" t="s">
        <v>84</v>
      </c>
      <c r="R173" s="74" t="s">
        <v>84</v>
      </c>
      <c r="S173" s="74" t="s">
        <v>84</v>
      </c>
      <c r="T173" s="74" t="s">
        <v>84</v>
      </c>
      <c r="U173" s="74" t="s">
        <v>84</v>
      </c>
      <c r="V173" s="74" t="s">
        <v>84</v>
      </c>
    </row>
    <row r="174" spans="1:22" ht="14.4" x14ac:dyDescent="0.3">
      <c r="A174" t="s">
        <v>35</v>
      </c>
      <c r="B174" t="s">
        <v>105</v>
      </c>
      <c r="C174" t="s">
        <v>312</v>
      </c>
      <c r="D174" t="s">
        <v>488</v>
      </c>
      <c r="E174" t="s">
        <v>83</v>
      </c>
      <c r="F174">
        <f>SUM(COUNTIFS(G174:V174,{"Föreläggande";"Föreläggande vid vite";"Anmärkning";"Avstående från ingripande"},$G$9:$V$9,"&lt;&gt;*KF*"))</f>
        <v>0</v>
      </c>
      <c r="G174" s="74" t="s">
        <v>84</v>
      </c>
      <c r="H174" s="74" t="s">
        <v>84</v>
      </c>
      <c r="I174" s="74" t="s">
        <v>84</v>
      </c>
      <c r="J174" s="74" t="s">
        <v>84</v>
      </c>
      <c r="K174" s="74" t="s">
        <v>84</v>
      </c>
      <c r="L174" s="74" t="s">
        <v>84</v>
      </c>
      <c r="M174" s="74" t="s">
        <v>84</v>
      </c>
      <c r="N174" s="74" t="s">
        <v>84</v>
      </c>
      <c r="O174" s="74" t="s">
        <v>84</v>
      </c>
      <c r="P174" s="74" t="s">
        <v>84</v>
      </c>
      <c r="Q174" s="74" t="s">
        <v>84</v>
      </c>
      <c r="R174" s="74" t="s">
        <v>84</v>
      </c>
      <c r="S174" s="74" t="s">
        <v>84</v>
      </c>
      <c r="T174" s="74" t="s">
        <v>84</v>
      </c>
      <c r="U174" s="74" t="s">
        <v>84</v>
      </c>
      <c r="V174" s="74" t="s">
        <v>84</v>
      </c>
    </row>
    <row r="175" spans="1:22" ht="14.4" x14ac:dyDescent="0.3">
      <c r="A175" t="s">
        <v>35</v>
      </c>
      <c r="B175" t="s">
        <v>105</v>
      </c>
      <c r="C175" t="s">
        <v>313</v>
      </c>
      <c r="D175" t="s">
        <v>489</v>
      </c>
      <c r="E175" t="s">
        <v>83</v>
      </c>
      <c r="F175">
        <f>SUM(COUNTIFS(G175:V175,{"Föreläggande";"Föreläggande vid vite";"Anmärkning";"Avstående från ingripande"},$G$9:$V$9,"&lt;&gt;*KF*"))</f>
        <v>0</v>
      </c>
      <c r="G175" s="74" t="s">
        <v>84</v>
      </c>
      <c r="H175" s="74" t="s">
        <v>84</v>
      </c>
      <c r="I175" s="74" t="s">
        <v>84</v>
      </c>
      <c r="J175" s="74" t="s">
        <v>84</v>
      </c>
      <c r="K175" s="74" t="s">
        <v>84</v>
      </c>
      <c r="L175" s="74" t="s">
        <v>84</v>
      </c>
      <c r="M175" s="74" t="s">
        <v>84</v>
      </c>
      <c r="N175" s="74" t="s">
        <v>84</v>
      </c>
      <c r="O175" s="74" t="s">
        <v>84</v>
      </c>
      <c r="P175" s="74" t="s">
        <v>84</v>
      </c>
      <c r="Q175" s="74" t="s">
        <v>84</v>
      </c>
      <c r="R175" s="74" t="s">
        <v>84</v>
      </c>
      <c r="S175" s="74" t="s">
        <v>84</v>
      </c>
      <c r="T175" s="74" t="s">
        <v>84</v>
      </c>
      <c r="U175" s="74" t="s">
        <v>84</v>
      </c>
      <c r="V175" s="74" t="s">
        <v>84</v>
      </c>
    </row>
    <row r="176" spans="1:22" ht="14.4" x14ac:dyDescent="0.3">
      <c r="A176" t="s">
        <v>40</v>
      </c>
      <c r="B176" t="s">
        <v>147</v>
      </c>
      <c r="C176" t="s">
        <v>314</v>
      </c>
      <c r="D176" t="s">
        <v>490</v>
      </c>
      <c r="E176" t="s">
        <v>82</v>
      </c>
      <c r="F176">
        <f>SUM(COUNTIFS(G176:V176,{"Föreläggande";"Föreläggande vid vite";"Anmärkning";"Avstående från ingripande"},$G$9:$V$9,"&lt;&gt;*KF*"))</f>
        <v>0</v>
      </c>
      <c r="G176" s="74" t="s">
        <v>84</v>
      </c>
      <c r="H176" s="74" t="s">
        <v>84</v>
      </c>
      <c r="I176" s="74" t="s">
        <v>84</v>
      </c>
      <c r="J176" s="74" t="s">
        <v>84</v>
      </c>
      <c r="K176" s="74" t="s">
        <v>84</v>
      </c>
      <c r="L176" s="74" t="s">
        <v>84</v>
      </c>
      <c r="M176" s="74" t="s">
        <v>84</v>
      </c>
      <c r="N176" s="74" t="s">
        <v>84</v>
      </c>
      <c r="O176" s="74" t="s">
        <v>84</v>
      </c>
      <c r="P176" s="74" t="s">
        <v>84</v>
      </c>
      <c r="Q176" s="74" t="s">
        <v>84</v>
      </c>
      <c r="R176" s="74" t="s">
        <v>84</v>
      </c>
      <c r="S176" s="74" t="s">
        <v>84</v>
      </c>
      <c r="T176" s="74" t="s">
        <v>84</v>
      </c>
      <c r="U176" s="74" t="s">
        <v>84</v>
      </c>
      <c r="V176" s="74" t="s">
        <v>84</v>
      </c>
    </row>
    <row r="177" spans="1:22" ht="14.4" x14ac:dyDescent="0.3">
      <c r="A177" t="s">
        <v>35</v>
      </c>
      <c r="B177" t="s">
        <v>56</v>
      </c>
      <c r="C177" t="s">
        <v>315</v>
      </c>
      <c r="D177" t="s">
        <v>491</v>
      </c>
      <c r="E177" t="s">
        <v>82</v>
      </c>
      <c r="F177">
        <f>SUM(COUNTIFS(G177:V177,{"Föreläggande";"Föreläggande vid vite";"Anmärkning";"Avstående från ingripande"},$G$9:$V$9,"&lt;&gt;*KF*"))</f>
        <v>0</v>
      </c>
      <c r="G177" s="74" t="s">
        <v>84</v>
      </c>
      <c r="H177" s="74" t="s">
        <v>84</v>
      </c>
      <c r="I177" s="74" t="s">
        <v>84</v>
      </c>
      <c r="J177" s="74" t="s">
        <v>84</v>
      </c>
      <c r="K177" s="74" t="s">
        <v>84</v>
      </c>
      <c r="L177" s="74" t="s">
        <v>84</v>
      </c>
      <c r="M177" s="74" t="s">
        <v>84</v>
      </c>
      <c r="N177" s="74" t="s">
        <v>84</v>
      </c>
      <c r="O177" s="74" t="s">
        <v>84</v>
      </c>
      <c r="P177" s="74" t="s">
        <v>84</v>
      </c>
      <c r="Q177" s="74" t="s">
        <v>84</v>
      </c>
      <c r="R177" s="74" t="s">
        <v>84</v>
      </c>
      <c r="S177" s="74" t="s">
        <v>84</v>
      </c>
      <c r="T177" s="74" t="s">
        <v>84</v>
      </c>
      <c r="U177" s="74" t="s">
        <v>84</v>
      </c>
      <c r="V177" s="74" t="s">
        <v>84</v>
      </c>
    </row>
    <row r="178" spans="1:22" ht="14.4" x14ac:dyDescent="0.3">
      <c r="A178" t="s">
        <v>48</v>
      </c>
      <c r="B178" t="s">
        <v>148</v>
      </c>
      <c r="C178" t="s">
        <v>316</v>
      </c>
      <c r="D178" t="s">
        <v>492</v>
      </c>
      <c r="E178" t="s">
        <v>82</v>
      </c>
      <c r="F178">
        <f>SUM(COUNTIFS(G178:V178,{"Föreläggande";"Föreläggande vid vite";"Anmärkning";"Avstående från ingripande"},$G$9:$V$9,"&lt;&gt;*KF*"))</f>
        <v>0</v>
      </c>
      <c r="G178" s="74" t="s">
        <v>84</v>
      </c>
      <c r="H178" s="74" t="s">
        <v>84</v>
      </c>
      <c r="I178" s="74" t="s">
        <v>84</v>
      </c>
      <c r="J178" s="74" t="s">
        <v>84</v>
      </c>
      <c r="K178" s="74" t="s">
        <v>84</v>
      </c>
      <c r="L178" s="74" t="s">
        <v>84</v>
      </c>
      <c r="M178" s="74" t="s">
        <v>84</v>
      </c>
      <c r="N178" s="74" t="s">
        <v>84</v>
      </c>
      <c r="O178" s="74" t="s">
        <v>84</v>
      </c>
      <c r="P178" s="74" t="s">
        <v>84</v>
      </c>
      <c r="Q178" s="74" t="s">
        <v>84</v>
      </c>
      <c r="R178" s="74" t="s">
        <v>84</v>
      </c>
      <c r="S178" s="74" t="s">
        <v>84</v>
      </c>
      <c r="T178" s="74" t="s">
        <v>84</v>
      </c>
      <c r="U178" s="74" t="s">
        <v>84</v>
      </c>
      <c r="V178" s="74" t="s">
        <v>84</v>
      </c>
    </row>
    <row r="179" spans="1:22" ht="14.4" x14ac:dyDescent="0.3">
      <c r="A179" t="s">
        <v>35</v>
      </c>
      <c r="B179" t="s">
        <v>65</v>
      </c>
      <c r="C179" t="s">
        <v>317</v>
      </c>
      <c r="D179" t="s">
        <v>493</v>
      </c>
      <c r="E179" t="s">
        <v>82</v>
      </c>
      <c r="F179">
        <f>SUM(COUNTIFS(G179:V179,{"Föreläggande";"Föreläggande vid vite";"Anmärkning";"Avstående från ingripande"},$G$9:$V$9,"&lt;&gt;*KF*"))</f>
        <v>2</v>
      </c>
      <c r="G179" s="74" t="s">
        <v>84</v>
      </c>
      <c r="H179" s="74" t="s">
        <v>84</v>
      </c>
      <c r="I179" s="74" t="s">
        <v>84</v>
      </c>
      <c r="J179" s="74" t="s">
        <v>84</v>
      </c>
      <c r="K179" s="74" t="s">
        <v>84</v>
      </c>
      <c r="L179" s="74" t="s">
        <v>84</v>
      </c>
      <c r="M179" s="74" t="s">
        <v>84</v>
      </c>
      <c r="N179" s="74" t="s">
        <v>84</v>
      </c>
      <c r="O179" s="74" t="s">
        <v>84</v>
      </c>
      <c r="P179" s="74" t="s">
        <v>85</v>
      </c>
      <c r="Q179" s="74" t="s">
        <v>84</v>
      </c>
      <c r="R179" s="74" t="s">
        <v>85</v>
      </c>
      <c r="S179" s="74" t="s">
        <v>85</v>
      </c>
      <c r="T179" s="74" t="s">
        <v>84</v>
      </c>
      <c r="U179" s="74" t="s">
        <v>84</v>
      </c>
      <c r="V179" s="74" t="s">
        <v>85</v>
      </c>
    </row>
    <row r="180" spans="1:22" ht="14.4" x14ac:dyDescent="0.3">
      <c r="A180" t="s">
        <v>35</v>
      </c>
      <c r="B180" t="s">
        <v>67</v>
      </c>
      <c r="C180" t="s">
        <v>318</v>
      </c>
      <c r="D180" t="s">
        <v>494</v>
      </c>
      <c r="E180" t="s">
        <v>82</v>
      </c>
      <c r="F180">
        <f>SUM(COUNTIFS(G180:V180,{"Föreläggande";"Föreläggande vid vite";"Anmärkning";"Avstående från ingripande"},$G$9:$V$9,"&lt;&gt;*KF*"))</f>
        <v>0</v>
      </c>
      <c r="G180" s="74" t="s">
        <v>84</v>
      </c>
      <c r="H180" s="74" t="s">
        <v>84</v>
      </c>
      <c r="I180" s="74" t="s">
        <v>84</v>
      </c>
      <c r="J180" s="74" t="s">
        <v>84</v>
      </c>
      <c r="K180" s="74" t="s">
        <v>84</v>
      </c>
      <c r="L180" s="74" t="s">
        <v>84</v>
      </c>
      <c r="M180" s="74" t="s">
        <v>84</v>
      </c>
      <c r="N180" s="74" t="s">
        <v>84</v>
      </c>
      <c r="O180" s="74" t="s">
        <v>84</v>
      </c>
      <c r="P180" s="74" t="s">
        <v>84</v>
      </c>
      <c r="Q180" s="74" t="s">
        <v>84</v>
      </c>
      <c r="R180" s="74" t="s">
        <v>84</v>
      </c>
      <c r="S180" s="74" t="s">
        <v>84</v>
      </c>
      <c r="T180" s="74" t="s">
        <v>84</v>
      </c>
      <c r="U180" s="74" t="s">
        <v>84</v>
      </c>
      <c r="V180" s="74" t="s">
        <v>84</v>
      </c>
    </row>
    <row r="181" spans="1:22" ht="14.4" x14ac:dyDescent="0.3">
      <c r="A181" t="s">
        <v>35</v>
      </c>
      <c r="B181" t="s">
        <v>67</v>
      </c>
      <c r="C181" t="s">
        <v>319</v>
      </c>
      <c r="D181" t="s">
        <v>495</v>
      </c>
      <c r="E181" t="s">
        <v>82</v>
      </c>
      <c r="F181">
        <f>SUM(COUNTIFS(G181:V181,{"Föreläggande";"Föreläggande vid vite";"Anmärkning";"Avstående från ingripande"},$G$9:$V$9,"&lt;&gt;*KF*"))</f>
        <v>0</v>
      </c>
      <c r="G181" s="74" t="s">
        <v>84</v>
      </c>
      <c r="H181" s="74" t="s">
        <v>84</v>
      </c>
      <c r="I181" s="74" t="s">
        <v>84</v>
      </c>
      <c r="J181" s="74" t="s">
        <v>84</v>
      </c>
      <c r="K181" s="74" t="s">
        <v>84</v>
      </c>
      <c r="L181" s="74" t="s">
        <v>84</v>
      </c>
      <c r="M181" s="74" t="s">
        <v>84</v>
      </c>
      <c r="N181" s="74" t="s">
        <v>84</v>
      </c>
      <c r="O181" s="74" t="s">
        <v>84</v>
      </c>
      <c r="P181" s="74" t="s">
        <v>84</v>
      </c>
      <c r="Q181" s="74" t="s">
        <v>84</v>
      </c>
      <c r="R181" s="74" t="s">
        <v>84</v>
      </c>
      <c r="S181" s="74" t="s">
        <v>84</v>
      </c>
      <c r="T181" s="74" t="s">
        <v>84</v>
      </c>
      <c r="U181" s="74" t="s">
        <v>84</v>
      </c>
      <c r="V181" s="74" t="s">
        <v>84</v>
      </c>
    </row>
    <row r="182" spans="1:22" ht="14.4" x14ac:dyDescent="0.3">
      <c r="A182" t="s">
        <v>46</v>
      </c>
      <c r="B182" t="s">
        <v>69</v>
      </c>
      <c r="C182" t="s">
        <v>320</v>
      </c>
      <c r="D182" t="s">
        <v>496</v>
      </c>
      <c r="E182" t="s">
        <v>82</v>
      </c>
      <c r="F182">
        <f>SUM(COUNTIFS(G182:V182,{"Föreläggande";"Föreläggande vid vite";"Anmärkning";"Avstående från ingripande"},$G$9:$V$9,"&lt;&gt;*KF*"))</f>
        <v>0</v>
      </c>
      <c r="G182" s="74" t="s">
        <v>84</v>
      </c>
      <c r="H182" s="74" t="s">
        <v>84</v>
      </c>
      <c r="I182" s="74" t="s">
        <v>84</v>
      </c>
      <c r="J182" s="74" t="s">
        <v>84</v>
      </c>
      <c r="K182" s="74" t="s">
        <v>84</v>
      </c>
      <c r="L182" s="74" t="s">
        <v>84</v>
      </c>
      <c r="M182" s="74" t="s">
        <v>84</v>
      </c>
      <c r="N182" s="74" t="s">
        <v>84</v>
      </c>
      <c r="O182" s="74" t="s">
        <v>84</v>
      </c>
      <c r="P182" s="74" t="s">
        <v>84</v>
      </c>
      <c r="Q182" s="74" t="s">
        <v>84</v>
      </c>
      <c r="R182" s="74" t="s">
        <v>84</v>
      </c>
      <c r="S182" s="74" t="s">
        <v>84</v>
      </c>
      <c r="T182" s="74" t="s">
        <v>84</v>
      </c>
      <c r="U182" s="74" t="s">
        <v>84</v>
      </c>
      <c r="V182" s="74" t="s">
        <v>84</v>
      </c>
    </row>
    <row r="183" spans="1:22" ht="14.4" x14ac:dyDescent="0.3">
      <c r="A183" t="s">
        <v>50</v>
      </c>
      <c r="B183" t="s">
        <v>149</v>
      </c>
      <c r="C183" t="s">
        <v>321</v>
      </c>
      <c r="D183" t="s">
        <v>497</v>
      </c>
      <c r="E183" t="s">
        <v>83</v>
      </c>
      <c r="F183">
        <f>SUM(COUNTIFS(G183:V183,{"Föreläggande";"Föreläggande vid vite";"Anmärkning";"Avstående från ingripande"},$G$9:$V$9,"&lt;&gt;*KF*"))</f>
        <v>0</v>
      </c>
      <c r="G183" s="74" t="s">
        <v>84</v>
      </c>
      <c r="H183" s="74" t="s">
        <v>84</v>
      </c>
      <c r="I183" s="74" t="s">
        <v>84</v>
      </c>
      <c r="J183" s="74" t="s">
        <v>84</v>
      </c>
      <c r="K183" s="74" t="s">
        <v>84</v>
      </c>
      <c r="L183" s="74" t="s">
        <v>84</v>
      </c>
      <c r="M183" s="74" t="s">
        <v>84</v>
      </c>
      <c r="N183" s="74" t="s">
        <v>84</v>
      </c>
      <c r="O183" s="74" t="s">
        <v>84</v>
      </c>
      <c r="P183" s="74" t="s">
        <v>84</v>
      </c>
      <c r="Q183" s="74" t="s">
        <v>84</v>
      </c>
      <c r="R183" s="74" t="s">
        <v>84</v>
      </c>
      <c r="S183" s="74" t="s">
        <v>84</v>
      </c>
      <c r="T183" s="74" t="s">
        <v>84</v>
      </c>
      <c r="U183" s="74" t="s">
        <v>84</v>
      </c>
      <c r="V183" s="74" t="s">
        <v>84</v>
      </c>
    </row>
    <row r="184" spans="1:22" ht="14.4" x14ac:dyDescent="0.3">
      <c r="A184" t="s">
        <v>35</v>
      </c>
      <c r="B184" t="s">
        <v>66</v>
      </c>
      <c r="C184" t="s">
        <v>322</v>
      </c>
      <c r="D184" t="s">
        <v>498</v>
      </c>
      <c r="E184" t="s">
        <v>82</v>
      </c>
      <c r="F184">
        <f>SUM(COUNTIFS(G184:V184,{"Föreläggande";"Föreläggande vid vite";"Anmärkning";"Avstående från ingripande"},$G$9:$V$9,"&lt;&gt;*KF*"))</f>
        <v>0</v>
      </c>
      <c r="G184" s="74" t="s">
        <v>84</v>
      </c>
      <c r="H184" s="74" t="s">
        <v>84</v>
      </c>
      <c r="I184" s="74" t="s">
        <v>84</v>
      </c>
      <c r="J184" s="74" t="s">
        <v>84</v>
      </c>
      <c r="K184" s="74" t="s">
        <v>84</v>
      </c>
      <c r="L184" s="74" t="s">
        <v>84</v>
      </c>
      <c r="M184" s="74" t="s">
        <v>84</v>
      </c>
      <c r="N184" s="74" t="s">
        <v>84</v>
      </c>
      <c r="O184" s="74" t="s">
        <v>84</v>
      </c>
      <c r="P184" s="74" t="s">
        <v>84</v>
      </c>
      <c r="Q184" s="74" t="s">
        <v>84</v>
      </c>
      <c r="R184" s="74" t="s">
        <v>84</v>
      </c>
      <c r="S184" s="74" t="s">
        <v>84</v>
      </c>
      <c r="T184" s="74" t="s">
        <v>84</v>
      </c>
      <c r="U184" s="74" t="s">
        <v>84</v>
      </c>
      <c r="V184" s="74" t="s">
        <v>84</v>
      </c>
    </row>
    <row r="185" spans="1:22" ht="14.4" x14ac:dyDescent="0.3">
      <c r="A185" t="s">
        <v>50</v>
      </c>
      <c r="B185" t="s">
        <v>77</v>
      </c>
      <c r="C185" t="s">
        <v>323</v>
      </c>
      <c r="D185" t="s">
        <v>499</v>
      </c>
      <c r="E185" t="s">
        <v>83</v>
      </c>
      <c r="F185">
        <f>SUM(COUNTIFS(G185:V185,{"Föreläggande";"Föreläggande vid vite";"Anmärkning";"Avstående från ingripande"},$G$9:$V$9,"&lt;&gt;*KF*"))</f>
        <v>0</v>
      </c>
      <c r="G185" s="74" t="s">
        <v>84</v>
      </c>
      <c r="H185" s="74" t="s">
        <v>84</v>
      </c>
      <c r="I185" s="74" t="s">
        <v>84</v>
      </c>
      <c r="J185" s="74" t="s">
        <v>84</v>
      </c>
      <c r="K185" s="74" t="s">
        <v>84</v>
      </c>
      <c r="L185" s="74" t="s">
        <v>84</v>
      </c>
      <c r="M185" s="74" t="s">
        <v>84</v>
      </c>
      <c r="N185" s="74" t="s">
        <v>84</v>
      </c>
      <c r="O185" s="74" t="s">
        <v>84</v>
      </c>
      <c r="P185" s="74" t="s">
        <v>84</v>
      </c>
      <c r="Q185" s="74" t="s">
        <v>84</v>
      </c>
      <c r="R185" s="74" t="s">
        <v>84</v>
      </c>
      <c r="S185" s="74" t="s">
        <v>84</v>
      </c>
      <c r="T185" s="74" t="s">
        <v>84</v>
      </c>
      <c r="U185" s="74" t="s">
        <v>84</v>
      </c>
      <c r="V185" s="74" t="s">
        <v>84</v>
      </c>
    </row>
    <row r="186" spans="1:22" ht="14.4" x14ac:dyDescent="0.3">
      <c r="A186" t="s">
        <v>34</v>
      </c>
      <c r="B186" t="s">
        <v>54</v>
      </c>
      <c r="C186" t="s">
        <v>324</v>
      </c>
      <c r="D186" t="s">
        <v>500</v>
      </c>
      <c r="E186" t="s">
        <v>83</v>
      </c>
      <c r="F186">
        <f>SUM(COUNTIFS(G186:V186,{"Föreläggande";"Föreläggande vid vite";"Anmärkning";"Avstående från ingripande"},$G$9:$V$9,"&lt;&gt;*KF*"))</f>
        <v>0</v>
      </c>
      <c r="G186" s="74" t="s">
        <v>84</v>
      </c>
      <c r="H186" s="74" t="s">
        <v>84</v>
      </c>
      <c r="I186" s="74" t="s">
        <v>84</v>
      </c>
      <c r="J186" s="74" t="s">
        <v>84</v>
      </c>
      <c r="K186" s="74" t="s">
        <v>84</v>
      </c>
      <c r="L186" s="74" t="s">
        <v>84</v>
      </c>
      <c r="M186" s="74" t="s">
        <v>84</v>
      </c>
      <c r="N186" s="74" t="s">
        <v>84</v>
      </c>
      <c r="O186" s="74" t="s">
        <v>84</v>
      </c>
      <c r="P186" s="74" t="s">
        <v>84</v>
      </c>
      <c r="Q186" s="74" t="s">
        <v>84</v>
      </c>
      <c r="R186" s="74" t="s">
        <v>84</v>
      </c>
      <c r="S186" s="74" t="s">
        <v>84</v>
      </c>
      <c r="T186" s="74" t="s">
        <v>84</v>
      </c>
      <c r="U186" s="74" t="s">
        <v>84</v>
      </c>
      <c r="V186" s="74" t="s">
        <v>84</v>
      </c>
    </row>
    <row r="187" spans="1:22" ht="14.4" x14ac:dyDescent="0.3">
      <c r="A187" t="s">
        <v>34</v>
      </c>
      <c r="B187" t="s">
        <v>54</v>
      </c>
      <c r="C187" t="s">
        <v>325</v>
      </c>
      <c r="D187" t="s">
        <v>501</v>
      </c>
      <c r="E187" t="s">
        <v>83</v>
      </c>
      <c r="F187">
        <f>SUM(COUNTIFS(G187:V187,{"Föreläggande";"Föreläggande vid vite";"Anmärkning";"Avstående från ingripande"},$G$9:$V$9,"&lt;&gt;*KF*"))</f>
        <v>0</v>
      </c>
      <c r="G187" s="74" t="s">
        <v>84</v>
      </c>
      <c r="H187" s="74" t="s">
        <v>84</v>
      </c>
      <c r="I187" s="74" t="s">
        <v>84</v>
      </c>
      <c r="J187" s="74" t="s">
        <v>84</v>
      </c>
      <c r="K187" s="74" t="s">
        <v>84</v>
      </c>
      <c r="L187" s="74" t="s">
        <v>84</v>
      </c>
      <c r="M187" s="74" t="s">
        <v>84</v>
      </c>
      <c r="N187" s="74" t="s">
        <v>84</v>
      </c>
      <c r="O187" s="74" t="s">
        <v>84</v>
      </c>
      <c r="P187" s="74" t="s">
        <v>84</v>
      </c>
      <c r="Q187" s="74" t="s">
        <v>84</v>
      </c>
      <c r="R187" s="74" t="s">
        <v>84</v>
      </c>
      <c r="S187" s="74" t="s">
        <v>84</v>
      </c>
      <c r="T187" s="74" t="s">
        <v>84</v>
      </c>
      <c r="U187" s="74" t="s">
        <v>84</v>
      </c>
      <c r="V187" s="74" t="s">
        <v>84</v>
      </c>
    </row>
    <row r="188" spans="1:22" ht="14.4" x14ac:dyDescent="0.3">
      <c r="A188" t="s">
        <v>46</v>
      </c>
      <c r="B188" t="s">
        <v>69</v>
      </c>
      <c r="C188" t="s">
        <v>326</v>
      </c>
      <c r="D188" t="s">
        <v>502</v>
      </c>
      <c r="E188" t="s">
        <v>82</v>
      </c>
      <c r="F188">
        <f>SUM(COUNTIFS(G188:V188,{"Föreläggande";"Föreläggande vid vite";"Anmärkning";"Avstående från ingripande"},$G$9:$V$9,"&lt;&gt;*KF*"))</f>
        <v>2</v>
      </c>
      <c r="G188" s="74" t="s">
        <v>84</v>
      </c>
      <c r="H188" s="74" t="s">
        <v>84</v>
      </c>
      <c r="I188" s="74" t="s">
        <v>84</v>
      </c>
      <c r="J188" s="74" t="s">
        <v>84</v>
      </c>
      <c r="K188" s="74" t="s">
        <v>84</v>
      </c>
      <c r="L188" s="74" t="s">
        <v>84</v>
      </c>
      <c r="M188" s="74" t="s">
        <v>85</v>
      </c>
      <c r="N188" s="74" t="s">
        <v>84</v>
      </c>
      <c r="O188" s="74" t="s">
        <v>85</v>
      </c>
      <c r="P188" s="74" t="s">
        <v>85</v>
      </c>
      <c r="Q188" s="74" t="s">
        <v>85</v>
      </c>
      <c r="R188" s="74" t="s">
        <v>85</v>
      </c>
      <c r="S188" s="74" t="s">
        <v>85</v>
      </c>
      <c r="T188" s="74" t="s">
        <v>84</v>
      </c>
      <c r="U188" s="74" t="s">
        <v>84</v>
      </c>
      <c r="V188" s="74" t="s">
        <v>84</v>
      </c>
    </row>
    <row r="189" spans="1:22" ht="14.4" x14ac:dyDescent="0.3">
      <c r="A189" t="s">
        <v>42</v>
      </c>
      <c r="B189" t="s">
        <v>150</v>
      </c>
      <c r="C189" t="s">
        <v>327</v>
      </c>
      <c r="D189" t="s">
        <v>503</v>
      </c>
      <c r="E189" t="s">
        <v>82</v>
      </c>
      <c r="F189">
        <f>SUM(COUNTIFS(G189:V189,{"Föreläggande";"Föreläggande vid vite";"Anmärkning";"Avstående från ingripande"},$G$9:$V$9,"&lt;&gt;*KF*"))</f>
        <v>0</v>
      </c>
      <c r="G189" s="74" t="s">
        <v>84</v>
      </c>
      <c r="H189" s="74" t="s">
        <v>84</v>
      </c>
      <c r="I189" s="74" t="s">
        <v>84</v>
      </c>
      <c r="J189" s="74" t="s">
        <v>84</v>
      </c>
      <c r="K189" s="74" t="s">
        <v>84</v>
      </c>
      <c r="L189" s="74" t="s">
        <v>84</v>
      </c>
      <c r="M189" s="74" t="s">
        <v>84</v>
      </c>
      <c r="N189" s="74" t="s">
        <v>84</v>
      </c>
      <c r="O189" s="74" t="s">
        <v>84</v>
      </c>
      <c r="P189" s="74" t="s">
        <v>84</v>
      </c>
      <c r="Q189" s="74" t="s">
        <v>84</v>
      </c>
      <c r="R189" s="74" t="s">
        <v>84</v>
      </c>
      <c r="S189" s="74" t="s">
        <v>84</v>
      </c>
      <c r="T189" s="74" t="s">
        <v>84</v>
      </c>
      <c r="U189" s="74" t="s">
        <v>84</v>
      </c>
      <c r="V189" s="74" t="s">
        <v>84</v>
      </c>
    </row>
    <row r="190" spans="1:22" ht="13.8" x14ac:dyDescent="0.3">
      <c r="F190" s="30"/>
      <c r="G190" s="31"/>
      <c r="H190" s="29"/>
      <c r="I190" s="29"/>
      <c r="J190" s="29"/>
      <c r="K190" s="29"/>
      <c r="L190" s="29"/>
      <c r="M190" s="29"/>
      <c r="N190" s="29"/>
      <c r="O190" s="29"/>
      <c r="P190" s="29"/>
      <c r="Q190" s="29"/>
      <c r="R190" s="29"/>
      <c r="S190" s="29"/>
      <c r="T190" s="29"/>
      <c r="U190" s="29"/>
      <c r="V190" s="55">
        <v>0</v>
      </c>
    </row>
    <row r="191" spans="1:22" ht="13.8" x14ac:dyDescent="0.3">
      <c r="F191" s="30"/>
      <c r="G191" s="31"/>
      <c r="H191" s="29"/>
      <c r="I191" s="29"/>
      <c r="J191" s="29"/>
      <c r="K191" s="29"/>
      <c r="L191" s="29"/>
      <c r="M191" s="29"/>
      <c r="N191" s="29"/>
      <c r="O191" s="29"/>
      <c r="P191" s="29"/>
      <c r="Q191" s="29"/>
      <c r="R191" s="29"/>
      <c r="S191" s="29"/>
      <c r="T191" s="29"/>
      <c r="U191" s="29"/>
      <c r="V191" s="55">
        <v>0</v>
      </c>
    </row>
    <row r="192" spans="1:22" ht="13.8" x14ac:dyDescent="0.3">
      <c r="F192" s="30"/>
      <c r="G192" s="31"/>
      <c r="H192" s="29"/>
      <c r="I192" s="29"/>
      <c r="J192" s="29"/>
      <c r="K192" s="29"/>
      <c r="L192" s="29"/>
      <c r="M192" s="29"/>
      <c r="N192" s="29"/>
      <c r="O192" s="29"/>
      <c r="P192" s="29"/>
      <c r="Q192" s="29"/>
      <c r="R192" s="29"/>
      <c r="S192" s="29"/>
      <c r="T192" s="29"/>
      <c r="U192" s="29"/>
      <c r="V192" s="55">
        <v>0</v>
      </c>
    </row>
    <row r="193" spans="7:22" ht="13.8" x14ac:dyDescent="0.3">
      <c r="G193" s="31"/>
      <c r="H193" s="29"/>
      <c r="I193" s="29"/>
      <c r="J193" s="29"/>
      <c r="K193" s="29"/>
      <c r="L193" s="29"/>
      <c r="M193" s="29"/>
      <c r="N193" s="29"/>
      <c r="O193" s="29"/>
      <c r="P193" s="29"/>
      <c r="Q193" s="29"/>
      <c r="R193" s="29"/>
      <c r="S193" s="29"/>
      <c r="T193" s="29"/>
      <c r="U193" s="29"/>
      <c r="V193" s="55">
        <v>0</v>
      </c>
    </row>
    <row r="194" spans="7:22" ht="13.8" x14ac:dyDescent="0.3">
      <c r="G194" s="31"/>
      <c r="H194" s="29"/>
      <c r="I194" s="29"/>
      <c r="J194" s="29"/>
      <c r="K194" s="29"/>
      <c r="L194" s="29"/>
      <c r="M194" s="29"/>
      <c r="N194" s="29"/>
      <c r="O194" s="29"/>
      <c r="P194" s="29"/>
      <c r="Q194" s="29"/>
      <c r="R194" s="29"/>
      <c r="S194" s="29"/>
      <c r="T194" s="29"/>
      <c r="U194" s="29"/>
      <c r="V194" s="55">
        <v>0</v>
      </c>
    </row>
    <row r="195" spans="7:22" ht="13.8" x14ac:dyDescent="0.3">
      <c r="G195" s="31"/>
      <c r="H195" s="29"/>
      <c r="I195" s="29"/>
      <c r="J195" s="29"/>
      <c r="K195" s="29"/>
      <c r="L195" s="29"/>
      <c r="M195" s="29"/>
      <c r="N195" s="29"/>
      <c r="O195" s="29"/>
      <c r="P195" s="29"/>
      <c r="Q195" s="29"/>
      <c r="R195" s="29"/>
      <c r="S195" s="29"/>
      <c r="T195" s="29"/>
      <c r="U195" s="29"/>
      <c r="V195" s="55">
        <v>0</v>
      </c>
    </row>
    <row r="196" spans="7:22" ht="13.8" x14ac:dyDescent="0.3">
      <c r="G196" s="31"/>
      <c r="H196" s="29"/>
      <c r="I196" s="29"/>
      <c r="J196" s="29"/>
      <c r="K196" s="29"/>
      <c r="L196" s="29"/>
      <c r="M196" s="29"/>
      <c r="N196" s="29"/>
      <c r="O196" s="29"/>
      <c r="P196" s="29"/>
      <c r="Q196" s="29"/>
      <c r="R196" s="29"/>
      <c r="S196" s="29"/>
      <c r="T196" s="29"/>
      <c r="U196" s="29"/>
      <c r="V196" s="55">
        <v>0</v>
      </c>
    </row>
    <row r="197" spans="7:22" ht="13.8" x14ac:dyDescent="0.3">
      <c r="G197" s="31"/>
      <c r="H197" s="29"/>
      <c r="I197" s="29"/>
      <c r="J197" s="29"/>
      <c r="K197" s="29"/>
      <c r="L197" s="29"/>
      <c r="M197" s="29"/>
      <c r="N197" s="29"/>
      <c r="O197" s="29"/>
      <c r="P197" s="29"/>
      <c r="Q197" s="29"/>
      <c r="R197" s="29"/>
      <c r="S197" s="29"/>
      <c r="T197" s="29"/>
      <c r="U197" s="29"/>
      <c r="V197" s="55">
        <v>0</v>
      </c>
    </row>
    <row r="198" spans="7:22" ht="13.8" x14ac:dyDescent="0.3">
      <c r="G198" s="31"/>
      <c r="H198" s="29"/>
      <c r="I198" s="29"/>
      <c r="J198" s="29"/>
      <c r="K198" s="29"/>
      <c r="L198" s="29"/>
      <c r="M198" s="29"/>
      <c r="N198" s="29"/>
      <c r="O198" s="29"/>
      <c r="P198" s="29"/>
      <c r="Q198" s="29"/>
      <c r="R198" s="29"/>
      <c r="S198" s="29"/>
      <c r="T198" s="29"/>
      <c r="U198" s="29"/>
      <c r="V198" s="55">
        <v>0</v>
      </c>
    </row>
    <row r="199" spans="7:22" ht="13.8" x14ac:dyDescent="0.3">
      <c r="G199" s="31"/>
      <c r="H199" s="29"/>
      <c r="I199" s="29"/>
      <c r="J199" s="29"/>
      <c r="K199" s="29"/>
      <c r="L199" s="29"/>
      <c r="M199" s="29"/>
      <c r="N199" s="29"/>
      <c r="O199" s="29"/>
      <c r="P199" s="29"/>
      <c r="Q199" s="29"/>
      <c r="R199" s="29"/>
      <c r="S199" s="29"/>
      <c r="T199" s="29"/>
      <c r="U199" s="29"/>
      <c r="V199" s="55">
        <v>0</v>
      </c>
    </row>
    <row r="200" spans="7:22" ht="13.8" x14ac:dyDescent="0.3">
      <c r="G200" s="31"/>
      <c r="H200" s="29"/>
      <c r="I200" s="29"/>
      <c r="J200" s="29"/>
      <c r="K200" s="29"/>
      <c r="L200" s="29"/>
      <c r="M200" s="29"/>
      <c r="N200" s="29"/>
      <c r="O200" s="29"/>
      <c r="P200" s="29"/>
      <c r="Q200" s="29"/>
      <c r="R200" s="29"/>
      <c r="S200" s="29"/>
      <c r="T200" s="29"/>
      <c r="U200" s="29"/>
      <c r="V200" s="55">
        <v>0</v>
      </c>
    </row>
    <row r="201" spans="7:22" ht="13.8" x14ac:dyDescent="0.3">
      <c r="G201" s="31"/>
      <c r="H201" s="29"/>
      <c r="I201" s="29"/>
      <c r="J201" s="29"/>
      <c r="K201" s="29"/>
      <c r="L201" s="29"/>
      <c r="M201" s="29"/>
      <c r="N201" s="29"/>
      <c r="O201" s="29"/>
      <c r="P201" s="29"/>
      <c r="Q201" s="29"/>
      <c r="R201" s="29"/>
      <c r="S201" s="29"/>
      <c r="T201" s="29"/>
      <c r="U201" s="29"/>
      <c r="V201" s="55">
        <v>0</v>
      </c>
    </row>
    <row r="202" spans="7:22" ht="13.8" x14ac:dyDescent="0.3">
      <c r="G202" s="31"/>
      <c r="H202" s="29"/>
      <c r="I202" s="29"/>
      <c r="J202" s="29"/>
      <c r="K202" s="29"/>
      <c r="L202" s="29"/>
      <c r="M202" s="29"/>
      <c r="N202" s="29"/>
      <c r="O202" s="29"/>
      <c r="P202" s="29"/>
      <c r="Q202" s="29"/>
      <c r="R202" s="29"/>
      <c r="S202" s="29"/>
      <c r="T202" s="29"/>
      <c r="U202" s="29"/>
      <c r="V202" s="55">
        <v>0</v>
      </c>
    </row>
    <row r="203" spans="7:22" ht="13.8" x14ac:dyDescent="0.3">
      <c r="G203" s="31"/>
      <c r="H203" s="29"/>
      <c r="I203" s="29"/>
      <c r="J203" s="29"/>
      <c r="K203" s="29"/>
      <c r="L203" s="29"/>
      <c r="M203" s="29"/>
      <c r="N203" s="29"/>
      <c r="O203" s="29"/>
      <c r="P203" s="29"/>
      <c r="Q203" s="29"/>
      <c r="R203" s="29"/>
      <c r="S203" s="29"/>
      <c r="T203" s="29"/>
      <c r="U203" s="29"/>
      <c r="V203" s="55">
        <v>0</v>
      </c>
    </row>
    <row r="204" spans="7:22" ht="13.8" x14ac:dyDescent="0.3">
      <c r="G204" s="31"/>
      <c r="H204" s="29"/>
      <c r="I204" s="29"/>
      <c r="J204" s="29"/>
      <c r="K204" s="29"/>
      <c r="L204" s="29"/>
      <c r="M204" s="29"/>
      <c r="N204" s="29"/>
      <c r="O204" s="29"/>
      <c r="P204" s="29"/>
      <c r="Q204" s="29"/>
      <c r="R204" s="29"/>
      <c r="S204" s="29"/>
      <c r="T204" s="29"/>
      <c r="U204" s="29"/>
      <c r="V204" s="55">
        <v>0</v>
      </c>
    </row>
    <row r="205" spans="7:22" ht="13.8" x14ac:dyDescent="0.3">
      <c r="G205" s="31"/>
      <c r="H205" s="29"/>
      <c r="I205" s="29"/>
      <c r="J205" s="29"/>
      <c r="K205" s="29"/>
      <c r="L205" s="29"/>
      <c r="M205" s="29"/>
      <c r="N205" s="29"/>
      <c r="O205" s="29"/>
      <c r="P205" s="29"/>
      <c r="Q205" s="29"/>
      <c r="R205" s="29"/>
      <c r="S205" s="29"/>
      <c r="T205" s="29"/>
      <c r="U205" s="29"/>
      <c r="V205" s="55">
        <v>0</v>
      </c>
    </row>
    <row r="206" spans="7:22" ht="13.8" x14ac:dyDescent="0.3">
      <c r="G206" s="31"/>
      <c r="H206" s="29"/>
      <c r="I206" s="29"/>
      <c r="J206" s="29"/>
      <c r="K206" s="29"/>
      <c r="L206" s="29"/>
      <c r="M206" s="29"/>
      <c r="N206" s="29"/>
      <c r="O206" s="29"/>
      <c r="P206" s="29"/>
      <c r="Q206" s="29"/>
      <c r="R206" s="29"/>
      <c r="S206" s="29"/>
      <c r="T206" s="29"/>
      <c r="U206" s="29"/>
      <c r="V206" s="55">
        <v>0</v>
      </c>
    </row>
    <row r="207" spans="7:22" ht="13.8" x14ac:dyDescent="0.3">
      <c r="G207" s="31"/>
      <c r="H207" s="29"/>
      <c r="I207" s="29"/>
      <c r="J207" s="29"/>
      <c r="K207" s="29"/>
      <c r="L207" s="29"/>
      <c r="M207" s="29"/>
      <c r="N207" s="29"/>
      <c r="O207" s="29"/>
      <c r="P207" s="29"/>
      <c r="Q207" s="29"/>
      <c r="R207" s="29"/>
      <c r="S207" s="29"/>
      <c r="T207" s="29"/>
      <c r="U207" s="29"/>
      <c r="V207" s="55">
        <v>0</v>
      </c>
    </row>
    <row r="208" spans="7:22" ht="13.8" x14ac:dyDescent="0.3">
      <c r="G208" s="31"/>
      <c r="H208" s="29"/>
      <c r="I208" s="29"/>
      <c r="J208" s="29"/>
      <c r="K208" s="29"/>
      <c r="L208" s="29"/>
      <c r="M208" s="29"/>
      <c r="N208" s="29"/>
      <c r="O208" s="29"/>
      <c r="P208" s="29"/>
      <c r="Q208" s="29"/>
      <c r="R208" s="29"/>
      <c r="S208" s="29"/>
      <c r="T208" s="29"/>
      <c r="U208" s="29"/>
      <c r="V208" s="55">
        <v>0</v>
      </c>
    </row>
    <row r="209" spans="7:22" ht="13.8" x14ac:dyDescent="0.3">
      <c r="G209" s="31"/>
      <c r="H209" s="29"/>
      <c r="I209" s="29"/>
      <c r="J209" s="29"/>
      <c r="K209" s="29"/>
      <c r="L209" s="29"/>
      <c r="M209" s="29"/>
      <c r="N209" s="29"/>
      <c r="O209" s="29"/>
      <c r="P209" s="29"/>
      <c r="Q209" s="29"/>
      <c r="R209" s="29"/>
      <c r="S209" s="29"/>
      <c r="T209" s="29"/>
      <c r="U209" s="29"/>
      <c r="V209" s="55">
        <v>0</v>
      </c>
    </row>
    <row r="210" spans="7:22" ht="13.8" x14ac:dyDescent="0.3">
      <c r="G210" s="31"/>
      <c r="H210" s="29"/>
      <c r="I210" s="29"/>
      <c r="J210" s="29"/>
      <c r="K210" s="29"/>
      <c r="L210" s="29"/>
      <c r="M210" s="29"/>
      <c r="N210" s="29"/>
      <c r="O210" s="29"/>
      <c r="P210" s="29"/>
      <c r="Q210" s="29"/>
      <c r="R210" s="29"/>
      <c r="S210" s="29"/>
      <c r="T210" s="29"/>
      <c r="U210" s="29"/>
      <c r="V210" s="55">
        <v>0</v>
      </c>
    </row>
    <row r="211" spans="7:22" ht="13.8" x14ac:dyDescent="0.3">
      <c r="G211" s="31"/>
      <c r="H211" s="29"/>
      <c r="I211" s="29"/>
      <c r="J211" s="29"/>
      <c r="K211" s="29"/>
      <c r="L211" s="29"/>
      <c r="M211" s="29"/>
      <c r="N211" s="29"/>
      <c r="O211" s="29"/>
      <c r="P211" s="29"/>
      <c r="Q211" s="29"/>
      <c r="R211" s="29"/>
      <c r="S211" s="29"/>
      <c r="T211" s="29"/>
      <c r="U211" s="29"/>
      <c r="V211" s="55">
        <v>0</v>
      </c>
    </row>
    <row r="212" spans="7:22" ht="13.8" x14ac:dyDescent="0.3">
      <c r="G212" s="31"/>
      <c r="H212" s="29"/>
      <c r="I212" s="29"/>
      <c r="J212" s="29"/>
      <c r="K212" s="29"/>
      <c r="L212" s="29"/>
      <c r="M212" s="29"/>
      <c r="N212" s="29"/>
      <c r="O212" s="29"/>
      <c r="P212" s="29"/>
      <c r="Q212" s="29"/>
      <c r="R212" s="29"/>
      <c r="S212" s="29"/>
      <c r="T212" s="29"/>
      <c r="U212" s="29"/>
      <c r="V212" s="55">
        <v>1</v>
      </c>
    </row>
    <row r="213" spans="7:22" ht="13.8" x14ac:dyDescent="0.3">
      <c r="G213" s="31"/>
      <c r="H213" s="29"/>
      <c r="I213" s="29"/>
      <c r="J213" s="29"/>
      <c r="K213" s="29"/>
      <c r="L213" s="29"/>
      <c r="M213" s="29"/>
      <c r="N213" s="29"/>
      <c r="O213" s="29"/>
      <c r="P213" s="29"/>
      <c r="Q213" s="29"/>
      <c r="R213" s="29"/>
      <c r="S213" s="29"/>
      <c r="T213" s="29"/>
      <c r="U213" s="29"/>
      <c r="V213" s="55">
        <v>1</v>
      </c>
    </row>
    <row r="214" spans="7:22" ht="13.8" x14ac:dyDescent="0.3">
      <c r="G214" s="31"/>
      <c r="H214" s="29"/>
      <c r="I214" s="29"/>
      <c r="J214" s="29"/>
      <c r="K214" s="29"/>
      <c r="L214" s="29"/>
      <c r="M214" s="29"/>
      <c r="N214" s="29"/>
      <c r="O214" s="29"/>
      <c r="P214" s="29"/>
      <c r="Q214" s="29"/>
      <c r="R214" s="29"/>
      <c r="S214" s="29"/>
      <c r="T214" s="29"/>
      <c r="U214" s="29"/>
      <c r="V214" s="55">
        <v>0</v>
      </c>
    </row>
    <row r="215" spans="7:22" ht="13.8" x14ac:dyDescent="0.3">
      <c r="G215" s="31"/>
      <c r="H215" s="29"/>
      <c r="I215" s="29"/>
      <c r="J215" s="29"/>
      <c r="K215" s="29"/>
      <c r="L215" s="29"/>
      <c r="M215" s="29"/>
      <c r="N215" s="29"/>
      <c r="O215" s="29"/>
      <c r="P215" s="29"/>
      <c r="Q215" s="29"/>
      <c r="R215" s="29"/>
      <c r="S215" s="29"/>
      <c r="T215" s="29"/>
      <c r="U215" s="29"/>
      <c r="V215" s="55">
        <v>0</v>
      </c>
    </row>
    <row r="216" spans="7:22" ht="13.8" x14ac:dyDescent="0.3">
      <c r="G216" s="31"/>
      <c r="H216" s="29"/>
      <c r="I216" s="29"/>
      <c r="J216" s="29"/>
      <c r="K216" s="29"/>
      <c r="L216" s="29"/>
      <c r="M216" s="29"/>
      <c r="N216" s="29"/>
      <c r="O216" s="29"/>
      <c r="P216" s="29"/>
      <c r="Q216" s="29"/>
      <c r="R216" s="29"/>
      <c r="S216" s="29"/>
      <c r="T216" s="29"/>
      <c r="U216" s="29"/>
      <c r="V216" s="55">
        <v>0</v>
      </c>
    </row>
    <row r="217" spans="7:22" ht="13.8" x14ac:dyDescent="0.3">
      <c r="G217" s="31"/>
      <c r="H217" s="29"/>
      <c r="I217" s="29"/>
      <c r="J217" s="29"/>
      <c r="K217" s="29"/>
      <c r="L217" s="29"/>
      <c r="M217" s="29"/>
      <c r="N217" s="29"/>
      <c r="O217" s="29"/>
      <c r="P217" s="29"/>
      <c r="Q217" s="29"/>
      <c r="R217" s="29"/>
      <c r="S217" s="29"/>
      <c r="T217" s="29"/>
      <c r="U217" s="29"/>
      <c r="V217" s="55">
        <v>0</v>
      </c>
    </row>
    <row r="218" spans="7:22" ht="13.8" x14ac:dyDescent="0.3">
      <c r="G218" s="31"/>
      <c r="H218" s="29"/>
      <c r="I218" s="29"/>
      <c r="J218" s="29"/>
      <c r="K218" s="29"/>
      <c r="L218" s="29"/>
      <c r="M218" s="29"/>
      <c r="N218" s="29"/>
      <c r="O218" s="29"/>
      <c r="P218" s="29"/>
      <c r="Q218" s="29"/>
      <c r="R218" s="29"/>
      <c r="S218" s="29"/>
      <c r="T218" s="29"/>
      <c r="U218" s="29"/>
      <c r="V218" s="55">
        <v>0</v>
      </c>
    </row>
    <row r="219" spans="7:22" ht="13.8" x14ac:dyDescent="0.3">
      <c r="G219" s="31"/>
      <c r="H219" s="29"/>
      <c r="I219" s="29"/>
      <c r="J219" s="29"/>
      <c r="K219" s="29"/>
      <c r="L219" s="29"/>
      <c r="M219" s="29"/>
      <c r="N219" s="29"/>
      <c r="O219" s="29"/>
      <c r="P219" s="29"/>
      <c r="Q219" s="29"/>
      <c r="R219" s="29"/>
      <c r="S219" s="29"/>
      <c r="T219" s="29"/>
      <c r="U219" s="29"/>
      <c r="V219" s="55">
        <v>0</v>
      </c>
    </row>
    <row r="220" spans="7:22" ht="13.8" x14ac:dyDescent="0.3">
      <c r="G220" s="31"/>
      <c r="H220" s="29"/>
      <c r="I220" s="29"/>
      <c r="J220" s="29"/>
      <c r="K220" s="29"/>
      <c r="L220" s="29"/>
      <c r="M220" s="29"/>
      <c r="N220" s="29"/>
      <c r="O220" s="29"/>
      <c r="P220" s="29"/>
      <c r="Q220" s="29"/>
      <c r="R220" s="29"/>
      <c r="S220" s="29"/>
      <c r="T220" s="29"/>
      <c r="U220" s="29"/>
      <c r="V220" s="55">
        <v>0</v>
      </c>
    </row>
    <row r="221" spans="7:22" ht="13.8" x14ac:dyDescent="0.3">
      <c r="G221" s="31"/>
      <c r="H221" s="29"/>
      <c r="I221" s="29"/>
      <c r="J221" s="29"/>
      <c r="K221" s="29"/>
      <c r="L221" s="29"/>
      <c r="M221" s="29"/>
      <c r="N221" s="29"/>
      <c r="O221" s="29"/>
      <c r="P221" s="29"/>
      <c r="Q221" s="29"/>
      <c r="R221" s="29"/>
      <c r="S221" s="29"/>
      <c r="T221" s="29"/>
      <c r="U221" s="29"/>
      <c r="V221" s="55">
        <v>0</v>
      </c>
    </row>
    <row r="222" spans="7:22" ht="13.8" x14ac:dyDescent="0.3">
      <c r="G222" s="31"/>
      <c r="H222" s="29"/>
      <c r="I222" s="29"/>
      <c r="J222" s="29"/>
      <c r="K222" s="29"/>
      <c r="L222" s="29"/>
      <c r="M222" s="29"/>
      <c r="N222" s="29"/>
      <c r="O222" s="29"/>
      <c r="P222" s="29"/>
      <c r="Q222" s="29"/>
      <c r="R222" s="29"/>
      <c r="S222" s="29"/>
      <c r="T222" s="29"/>
      <c r="U222" s="29"/>
      <c r="V222" s="55">
        <v>0</v>
      </c>
    </row>
    <row r="223" spans="7:22" ht="13.8" x14ac:dyDescent="0.3">
      <c r="G223" s="31"/>
      <c r="H223" s="29"/>
      <c r="I223" s="29"/>
      <c r="J223" s="29"/>
      <c r="K223" s="29"/>
      <c r="L223" s="29"/>
      <c r="M223" s="29"/>
      <c r="N223" s="29"/>
      <c r="O223" s="29"/>
      <c r="P223" s="29"/>
      <c r="Q223" s="29"/>
      <c r="R223" s="29"/>
      <c r="S223" s="29"/>
      <c r="T223" s="29"/>
      <c r="U223" s="29"/>
      <c r="V223" s="55">
        <v>0</v>
      </c>
    </row>
    <row r="224" spans="7:22" ht="13.8" x14ac:dyDescent="0.3">
      <c r="G224" s="31"/>
      <c r="H224" s="29"/>
      <c r="I224" s="29"/>
      <c r="J224" s="29"/>
      <c r="K224" s="29"/>
      <c r="L224" s="29"/>
      <c r="M224" s="29"/>
      <c r="N224" s="29"/>
      <c r="O224" s="29"/>
      <c r="P224" s="29"/>
      <c r="Q224" s="29"/>
      <c r="R224" s="29"/>
      <c r="S224" s="29"/>
      <c r="T224" s="29"/>
      <c r="U224" s="29"/>
      <c r="V224" s="55">
        <v>0</v>
      </c>
    </row>
    <row r="225" spans="6:22" ht="13.8" x14ac:dyDescent="0.3">
      <c r="G225" s="31"/>
      <c r="H225" s="29"/>
      <c r="I225" s="29"/>
      <c r="J225" s="29"/>
      <c r="K225" s="29"/>
      <c r="L225" s="29"/>
      <c r="M225" s="29"/>
      <c r="N225" s="29"/>
      <c r="O225" s="29"/>
      <c r="P225" s="29"/>
      <c r="Q225" s="29"/>
      <c r="R225" s="29"/>
      <c r="S225" s="29"/>
      <c r="T225" s="29"/>
      <c r="U225" s="29"/>
      <c r="V225" s="55">
        <v>0</v>
      </c>
    </row>
    <row r="226" spans="6:22" ht="13.8" x14ac:dyDescent="0.3">
      <c r="G226" s="31"/>
      <c r="H226" s="29"/>
      <c r="I226" s="29"/>
      <c r="J226" s="29"/>
      <c r="K226" s="29"/>
      <c r="L226" s="29"/>
      <c r="M226" s="29"/>
      <c r="N226" s="29"/>
      <c r="O226" s="29"/>
      <c r="P226" s="29"/>
      <c r="Q226" s="29"/>
      <c r="R226" s="29"/>
      <c r="S226" s="29"/>
      <c r="T226" s="29"/>
      <c r="U226" s="29"/>
      <c r="V226" s="55">
        <v>0</v>
      </c>
    </row>
    <row r="227" spans="6:22" ht="13.8" x14ac:dyDescent="0.3">
      <c r="G227" s="31"/>
      <c r="H227" s="29"/>
      <c r="I227" s="29"/>
      <c r="J227" s="29"/>
      <c r="K227" s="29"/>
      <c r="L227" s="29"/>
      <c r="M227" s="29"/>
      <c r="N227" s="29"/>
      <c r="O227" s="29"/>
      <c r="P227" s="29"/>
      <c r="Q227" s="29"/>
      <c r="R227" s="29"/>
      <c r="S227" s="29"/>
      <c r="T227" s="29"/>
      <c r="U227" s="29"/>
      <c r="V227" s="55">
        <v>0</v>
      </c>
    </row>
    <row r="228" spans="6:22" ht="13.8" x14ac:dyDescent="0.3">
      <c r="G228" s="31"/>
      <c r="H228" s="29"/>
      <c r="I228" s="29"/>
      <c r="J228" s="29"/>
      <c r="K228" s="29"/>
      <c r="L228" s="29"/>
      <c r="M228" s="29"/>
      <c r="N228" s="29"/>
      <c r="O228" s="29"/>
      <c r="P228" s="29"/>
      <c r="Q228" s="29"/>
      <c r="R228" s="29"/>
      <c r="S228" s="29"/>
      <c r="T228" s="29"/>
      <c r="U228" s="29"/>
      <c r="V228" s="55">
        <v>0</v>
      </c>
    </row>
    <row r="229" spans="6:22" ht="13.8" x14ac:dyDescent="0.3">
      <c r="G229" s="31"/>
      <c r="H229" s="29"/>
      <c r="I229" s="29"/>
      <c r="J229" s="29"/>
      <c r="K229" s="29"/>
      <c r="L229" s="29"/>
      <c r="M229" s="29"/>
      <c r="N229" s="29"/>
      <c r="O229" s="29"/>
      <c r="P229" s="29"/>
      <c r="Q229" s="29"/>
      <c r="R229" s="29"/>
      <c r="S229" s="29"/>
      <c r="T229" s="29"/>
      <c r="U229" s="29"/>
      <c r="V229" s="55">
        <v>0</v>
      </c>
    </row>
    <row r="230" spans="6:22" ht="13.8" x14ac:dyDescent="0.3">
      <c r="G230" s="31"/>
      <c r="H230" s="29"/>
      <c r="I230" s="29"/>
      <c r="J230" s="29"/>
      <c r="K230" s="29"/>
      <c r="L230" s="29"/>
      <c r="M230" s="29"/>
      <c r="N230" s="29"/>
      <c r="O230" s="29"/>
      <c r="P230" s="29"/>
      <c r="Q230" s="29"/>
      <c r="R230" s="29"/>
      <c r="S230" s="29"/>
      <c r="T230" s="29"/>
      <c r="U230" s="29"/>
      <c r="V230" s="55">
        <v>0</v>
      </c>
    </row>
    <row r="231" spans="6:22" ht="13.8" x14ac:dyDescent="0.3">
      <c r="G231" s="31"/>
      <c r="H231" s="29"/>
      <c r="I231" s="29"/>
      <c r="J231" s="29"/>
      <c r="K231" s="29"/>
      <c r="L231" s="29"/>
      <c r="M231" s="29"/>
      <c r="N231" s="29"/>
      <c r="O231" s="29"/>
      <c r="P231" s="29"/>
      <c r="Q231" s="29"/>
      <c r="R231" s="29"/>
      <c r="S231" s="29"/>
      <c r="T231" s="29"/>
      <c r="U231" s="29"/>
      <c r="V231" s="55">
        <v>1</v>
      </c>
    </row>
    <row r="232" spans="6:22" ht="13.8" x14ac:dyDescent="0.3">
      <c r="G232" s="31"/>
      <c r="H232" s="29"/>
      <c r="I232" s="29"/>
      <c r="J232" s="29"/>
      <c r="K232" s="29"/>
      <c r="L232" s="29"/>
      <c r="M232" s="29"/>
      <c r="N232" s="29"/>
      <c r="O232" s="29"/>
      <c r="P232" s="29"/>
      <c r="Q232" s="29"/>
      <c r="R232" s="29"/>
      <c r="S232" s="29"/>
      <c r="T232" s="29"/>
      <c r="U232" s="29"/>
      <c r="V232" s="55">
        <v>0</v>
      </c>
    </row>
    <row r="233" spans="6:22" ht="13.8" x14ac:dyDescent="0.3">
      <c r="G233" s="31"/>
      <c r="H233" s="29"/>
      <c r="I233" s="29"/>
      <c r="J233" s="29"/>
      <c r="K233" s="29"/>
      <c r="L233" s="29"/>
      <c r="M233" s="29"/>
      <c r="N233" s="29"/>
      <c r="O233" s="29"/>
      <c r="P233" s="29"/>
      <c r="Q233" s="29"/>
      <c r="R233" s="29"/>
      <c r="S233" s="29"/>
      <c r="T233" s="29"/>
      <c r="U233" s="29"/>
      <c r="V233" s="55">
        <v>0</v>
      </c>
    </row>
    <row r="234" spans="6:22" ht="13.8" x14ac:dyDescent="0.3">
      <c r="G234" s="31"/>
      <c r="H234" s="29"/>
      <c r="I234" s="29"/>
      <c r="J234" s="29"/>
      <c r="K234" s="29"/>
      <c r="L234" s="29"/>
      <c r="M234" s="29"/>
      <c r="N234" s="29"/>
      <c r="O234" s="29"/>
      <c r="P234" s="29"/>
      <c r="Q234" s="29"/>
      <c r="R234" s="29"/>
      <c r="S234" s="29"/>
      <c r="T234" s="29"/>
      <c r="U234" s="29"/>
      <c r="V234" s="55">
        <v>0</v>
      </c>
    </row>
    <row r="235" spans="6:22" ht="13.8" x14ac:dyDescent="0.3">
      <c r="G235" s="31"/>
      <c r="H235" s="29"/>
      <c r="I235" s="29"/>
      <c r="J235" s="29"/>
      <c r="K235" s="29"/>
      <c r="L235" s="29"/>
      <c r="M235" s="29"/>
      <c r="N235" s="29"/>
      <c r="O235" s="29"/>
      <c r="P235" s="29"/>
      <c r="Q235" s="29"/>
      <c r="R235" s="29"/>
      <c r="S235" s="29"/>
      <c r="T235" s="29"/>
      <c r="U235" s="29"/>
      <c r="V235" s="55">
        <v>0</v>
      </c>
    </row>
    <row r="236" spans="6:22" ht="13.8" x14ac:dyDescent="0.3">
      <c r="G236" s="31"/>
      <c r="H236" s="29"/>
      <c r="I236" s="29"/>
      <c r="J236" s="29"/>
      <c r="K236" s="29"/>
      <c r="L236" s="29"/>
      <c r="M236" s="29"/>
      <c r="N236" s="29"/>
      <c r="O236" s="29"/>
      <c r="P236" s="29"/>
      <c r="Q236" s="29"/>
      <c r="R236" s="29"/>
      <c r="S236" s="29"/>
      <c r="T236" s="29"/>
      <c r="U236" s="29"/>
      <c r="V236" s="55">
        <v>1</v>
      </c>
    </row>
    <row r="237" spans="6:22" ht="13.8" x14ac:dyDescent="0.3">
      <c r="G237" s="31"/>
      <c r="H237" s="29"/>
      <c r="I237" s="29"/>
      <c r="J237" s="29"/>
      <c r="K237" s="29"/>
      <c r="L237" s="29"/>
      <c r="M237" s="29"/>
      <c r="N237" s="29"/>
      <c r="O237" s="29"/>
      <c r="P237" s="29"/>
      <c r="Q237" s="29"/>
      <c r="R237" s="29"/>
      <c r="S237" s="29"/>
      <c r="T237" s="29"/>
      <c r="U237" s="29"/>
      <c r="V237" s="55">
        <v>0</v>
      </c>
    </row>
    <row r="238" spans="6:22" ht="13.8" x14ac:dyDescent="0.3">
      <c r="F238" s="30"/>
      <c r="G238" s="31"/>
      <c r="H238" s="29"/>
      <c r="I238" s="29"/>
      <c r="J238" s="29"/>
      <c r="K238" s="29"/>
      <c r="L238" s="29"/>
      <c r="M238" s="29"/>
      <c r="N238" s="29"/>
      <c r="O238" s="29"/>
      <c r="P238" s="29"/>
      <c r="Q238" s="29"/>
      <c r="R238" s="29"/>
      <c r="S238" s="29"/>
      <c r="T238" s="29"/>
      <c r="U238" s="29"/>
      <c r="V238" s="55">
        <v>1</v>
      </c>
    </row>
    <row r="239" spans="6:22" ht="13.8" x14ac:dyDescent="0.3">
      <c r="F239" s="30"/>
      <c r="G239" s="31"/>
      <c r="H239" s="29"/>
      <c r="I239" s="29"/>
      <c r="J239" s="29"/>
      <c r="K239" s="29"/>
      <c r="L239" s="29"/>
      <c r="M239" s="29"/>
      <c r="N239" s="29"/>
      <c r="O239" s="29"/>
      <c r="P239" s="29"/>
      <c r="Q239" s="29"/>
      <c r="R239" s="29"/>
      <c r="S239" s="29"/>
      <c r="T239" s="29"/>
      <c r="U239" s="29"/>
      <c r="V239" s="55">
        <v>0</v>
      </c>
    </row>
    <row r="240" spans="6:22" ht="13.8" x14ac:dyDescent="0.3">
      <c r="F240" s="30"/>
      <c r="G240" s="31"/>
      <c r="H240" s="29"/>
      <c r="I240" s="29"/>
      <c r="J240" s="29"/>
      <c r="K240" s="29"/>
      <c r="L240" s="29"/>
      <c r="M240" s="29"/>
      <c r="N240" s="29"/>
      <c r="O240" s="29"/>
      <c r="P240" s="29"/>
      <c r="Q240" s="29"/>
      <c r="R240" s="29"/>
      <c r="S240" s="29"/>
      <c r="T240" s="29"/>
      <c r="U240" s="29"/>
      <c r="V240" s="55">
        <v>0</v>
      </c>
    </row>
    <row r="241" spans="6:22" ht="13.8" x14ac:dyDescent="0.3">
      <c r="F241" s="30"/>
      <c r="G241" s="31"/>
      <c r="H241" s="29"/>
      <c r="I241" s="29"/>
      <c r="J241" s="29"/>
      <c r="K241" s="29"/>
      <c r="L241" s="29"/>
      <c r="M241" s="29"/>
      <c r="N241" s="29"/>
      <c r="O241" s="29"/>
      <c r="P241" s="29"/>
      <c r="Q241" s="29"/>
      <c r="R241" s="29"/>
      <c r="S241" s="29"/>
      <c r="T241" s="29"/>
      <c r="U241" s="29"/>
      <c r="V241" s="55">
        <v>0</v>
      </c>
    </row>
    <row r="242" spans="6:22" ht="13.8" x14ac:dyDescent="0.3">
      <c r="F242" s="30"/>
      <c r="G242" s="31"/>
      <c r="H242" s="29"/>
      <c r="I242" s="29"/>
      <c r="J242" s="29"/>
      <c r="K242" s="29"/>
      <c r="L242" s="29"/>
      <c r="M242" s="29"/>
      <c r="N242" s="29"/>
      <c r="O242" s="29"/>
      <c r="P242" s="29"/>
      <c r="Q242" s="29"/>
      <c r="R242" s="29"/>
      <c r="S242" s="29"/>
      <c r="T242" s="29"/>
      <c r="U242" s="29"/>
      <c r="V242" s="55">
        <v>0</v>
      </c>
    </row>
    <row r="243" spans="6:22" ht="13.8" x14ac:dyDescent="0.3">
      <c r="F243" s="30"/>
      <c r="G243" s="31"/>
      <c r="H243" s="29"/>
      <c r="I243" s="29"/>
      <c r="J243" s="29"/>
      <c r="K243" s="29"/>
      <c r="L243" s="29"/>
      <c r="M243" s="29"/>
      <c r="N243" s="29"/>
      <c r="O243" s="29"/>
      <c r="P243" s="29"/>
      <c r="Q243" s="29"/>
      <c r="R243" s="29"/>
      <c r="S243" s="29"/>
      <c r="T243" s="29"/>
      <c r="U243" s="29"/>
      <c r="V243" s="55">
        <v>1</v>
      </c>
    </row>
    <row r="244" spans="6:22" ht="13.8" x14ac:dyDescent="0.3">
      <c r="F244" s="30"/>
      <c r="G244" s="31"/>
      <c r="H244" s="29"/>
      <c r="I244" s="29"/>
      <c r="J244" s="29"/>
      <c r="K244" s="29"/>
      <c r="L244" s="29"/>
      <c r="M244" s="29"/>
      <c r="N244" s="29"/>
      <c r="O244" s="29"/>
      <c r="P244" s="29"/>
      <c r="Q244" s="29"/>
      <c r="R244" s="29"/>
      <c r="S244" s="29"/>
      <c r="T244" s="29"/>
      <c r="U244" s="29"/>
      <c r="V244" s="55">
        <v>0</v>
      </c>
    </row>
    <row r="245" spans="6:22" ht="13.8" x14ac:dyDescent="0.3">
      <c r="F245" s="30"/>
      <c r="G245" s="31"/>
      <c r="H245" s="29"/>
      <c r="I245" s="29"/>
      <c r="J245" s="29"/>
      <c r="K245" s="29"/>
      <c r="L245" s="29"/>
      <c r="M245" s="29"/>
      <c r="N245" s="29"/>
      <c r="O245" s="29"/>
      <c r="P245" s="29"/>
      <c r="Q245" s="29"/>
      <c r="R245" s="29"/>
      <c r="S245" s="29"/>
      <c r="T245" s="29"/>
      <c r="U245" s="29"/>
      <c r="V245" s="55">
        <v>0</v>
      </c>
    </row>
    <row r="246" spans="6:22" ht="13.8" x14ac:dyDescent="0.3">
      <c r="F246" s="30"/>
      <c r="G246" s="31"/>
      <c r="H246" s="29"/>
      <c r="I246" s="29"/>
      <c r="J246" s="29"/>
      <c r="K246" s="29"/>
      <c r="L246" s="29"/>
      <c r="M246" s="29"/>
      <c r="N246" s="29"/>
      <c r="O246" s="29"/>
      <c r="P246" s="29"/>
      <c r="Q246" s="29"/>
      <c r="R246" s="29"/>
      <c r="S246" s="29"/>
      <c r="T246" s="29"/>
      <c r="U246" s="29"/>
      <c r="V246" s="55">
        <v>0</v>
      </c>
    </row>
    <row r="247" spans="6:22" ht="13.8" x14ac:dyDescent="0.3">
      <c r="F247" s="30"/>
      <c r="G247" s="31"/>
      <c r="H247" s="29"/>
      <c r="I247" s="29"/>
      <c r="J247" s="29"/>
      <c r="K247" s="29"/>
      <c r="L247" s="29"/>
      <c r="M247" s="29"/>
      <c r="N247" s="29"/>
      <c r="O247" s="29"/>
      <c r="P247" s="29"/>
      <c r="Q247" s="29"/>
      <c r="R247" s="29"/>
      <c r="S247" s="29"/>
      <c r="T247" s="29"/>
      <c r="U247" s="29"/>
      <c r="V247" s="55">
        <v>0</v>
      </c>
    </row>
    <row r="248" spans="6:22" ht="13.8" x14ac:dyDescent="0.3">
      <c r="F248" s="30"/>
      <c r="G248" s="31"/>
      <c r="H248" s="29"/>
      <c r="I248" s="29"/>
      <c r="J248" s="29"/>
      <c r="K248" s="29"/>
      <c r="L248" s="29"/>
      <c r="M248" s="29"/>
      <c r="N248" s="29"/>
      <c r="O248" s="29"/>
      <c r="P248" s="29"/>
      <c r="Q248" s="29"/>
      <c r="R248" s="29"/>
      <c r="S248" s="29"/>
      <c r="T248" s="29"/>
      <c r="U248" s="29"/>
      <c r="V248" s="55">
        <v>0</v>
      </c>
    </row>
    <row r="249" spans="6:22" ht="13.8" x14ac:dyDescent="0.3">
      <c r="F249" s="30"/>
      <c r="G249" s="31"/>
      <c r="H249" s="29"/>
      <c r="I249" s="29"/>
      <c r="J249" s="29"/>
      <c r="K249" s="29"/>
      <c r="L249" s="29"/>
      <c r="M249" s="29"/>
      <c r="N249" s="29"/>
      <c r="O249" s="29"/>
      <c r="P249" s="29"/>
      <c r="Q249" s="29"/>
      <c r="R249" s="29"/>
      <c r="S249" s="29"/>
      <c r="T249" s="29"/>
      <c r="U249" s="29"/>
      <c r="V249" s="55">
        <v>0</v>
      </c>
    </row>
    <row r="250" spans="6:22" ht="13.8" x14ac:dyDescent="0.3">
      <c r="F250" s="30"/>
      <c r="G250" s="31"/>
      <c r="H250" s="29"/>
      <c r="I250" s="29"/>
      <c r="J250" s="29"/>
      <c r="K250" s="29"/>
      <c r="L250" s="29"/>
      <c r="M250" s="29"/>
      <c r="N250" s="29"/>
      <c r="O250" s="29"/>
      <c r="P250" s="29"/>
      <c r="Q250" s="29"/>
      <c r="R250" s="29"/>
      <c r="S250" s="29"/>
      <c r="T250" s="29"/>
      <c r="U250" s="29"/>
      <c r="V250" s="55">
        <v>0</v>
      </c>
    </row>
    <row r="251" spans="6:22" ht="13.8" x14ac:dyDescent="0.3">
      <c r="G251" s="31"/>
      <c r="H251" s="29"/>
      <c r="I251" s="29"/>
      <c r="J251" s="29"/>
      <c r="K251" s="29"/>
      <c r="L251" s="29"/>
      <c r="M251" s="29"/>
      <c r="N251" s="29"/>
      <c r="O251" s="29"/>
      <c r="P251" s="29"/>
      <c r="Q251" s="29"/>
      <c r="R251" s="29"/>
      <c r="S251" s="29"/>
      <c r="T251" s="29"/>
      <c r="U251" s="29"/>
      <c r="V251" s="55">
        <v>0</v>
      </c>
    </row>
    <row r="252" spans="6:22" ht="13.8" x14ac:dyDescent="0.3">
      <c r="G252" s="31"/>
      <c r="H252" s="29"/>
      <c r="I252" s="29"/>
      <c r="J252" s="29"/>
      <c r="K252" s="29"/>
      <c r="L252" s="29"/>
      <c r="M252" s="29"/>
      <c r="N252" s="29"/>
      <c r="O252" s="29"/>
      <c r="P252" s="29"/>
      <c r="Q252" s="29"/>
      <c r="R252" s="29"/>
      <c r="S252" s="29"/>
      <c r="T252" s="29"/>
      <c r="U252" s="29"/>
      <c r="V252" s="55">
        <v>0</v>
      </c>
    </row>
    <row r="253" spans="6:22" ht="13.8" x14ac:dyDescent="0.3">
      <c r="G253" s="31"/>
      <c r="H253" s="29"/>
      <c r="I253" s="29"/>
      <c r="J253" s="29"/>
      <c r="K253" s="29"/>
      <c r="L253" s="29"/>
      <c r="M253" s="29"/>
      <c r="N253" s="29"/>
      <c r="O253" s="29"/>
      <c r="P253" s="29"/>
      <c r="Q253" s="29"/>
      <c r="R253" s="29"/>
      <c r="S253" s="29"/>
      <c r="T253" s="29"/>
      <c r="U253" s="29"/>
      <c r="V253" s="55">
        <v>0</v>
      </c>
    </row>
    <row r="254" spans="6:22" ht="13.8" x14ac:dyDescent="0.3">
      <c r="G254" s="31"/>
      <c r="H254" s="29"/>
      <c r="I254" s="29"/>
      <c r="J254" s="29"/>
      <c r="K254" s="29"/>
      <c r="L254" s="29"/>
      <c r="M254" s="29"/>
      <c r="N254" s="29"/>
      <c r="O254" s="29"/>
      <c r="P254" s="29"/>
      <c r="Q254" s="29"/>
      <c r="R254" s="29"/>
      <c r="S254" s="29"/>
      <c r="T254" s="29"/>
      <c r="U254" s="29"/>
      <c r="V254" s="55">
        <v>0</v>
      </c>
    </row>
    <row r="255" spans="6:22" ht="13.8" x14ac:dyDescent="0.3">
      <c r="G255" s="31"/>
      <c r="H255" s="29"/>
      <c r="I255" s="29"/>
      <c r="J255" s="29"/>
      <c r="K255" s="29"/>
      <c r="L255" s="29"/>
      <c r="M255" s="29"/>
      <c r="N255" s="29"/>
      <c r="O255" s="29"/>
      <c r="P255" s="29"/>
      <c r="Q255" s="29"/>
      <c r="R255" s="29"/>
      <c r="S255" s="29"/>
      <c r="T255" s="29"/>
      <c r="U255" s="29"/>
      <c r="V255" s="55">
        <v>0</v>
      </c>
    </row>
    <row r="256" spans="6:22" ht="13.8" x14ac:dyDescent="0.3">
      <c r="G256" s="31"/>
      <c r="H256" s="29"/>
      <c r="I256" s="29"/>
      <c r="J256" s="29"/>
      <c r="K256" s="29"/>
      <c r="L256" s="29"/>
      <c r="M256" s="29"/>
      <c r="N256" s="29"/>
      <c r="O256" s="29"/>
      <c r="P256" s="29"/>
      <c r="Q256" s="29"/>
      <c r="R256" s="29"/>
      <c r="S256" s="29"/>
      <c r="T256" s="29"/>
      <c r="U256" s="29"/>
      <c r="V256" s="55">
        <v>0</v>
      </c>
    </row>
    <row r="257" spans="7:22" ht="13.8" x14ac:dyDescent="0.3">
      <c r="G257" s="31"/>
      <c r="H257" s="29"/>
      <c r="I257" s="29"/>
      <c r="J257" s="29"/>
      <c r="K257" s="29"/>
      <c r="L257" s="29"/>
      <c r="M257" s="29"/>
      <c r="N257" s="29"/>
      <c r="O257" s="29"/>
      <c r="P257" s="29"/>
      <c r="Q257" s="29"/>
      <c r="R257" s="29"/>
      <c r="S257" s="29"/>
      <c r="T257" s="29"/>
      <c r="U257" s="29"/>
      <c r="V257" s="55">
        <v>0</v>
      </c>
    </row>
    <row r="258" spans="7:22" ht="13.8" x14ac:dyDescent="0.3">
      <c r="G258" s="31"/>
      <c r="H258" s="29"/>
      <c r="I258" s="29"/>
      <c r="J258" s="29"/>
      <c r="K258" s="29"/>
      <c r="L258" s="29"/>
      <c r="M258" s="29"/>
      <c r="N258" s="29"/>
      <c r="O258" s="29"/>
      <c r="P258" s="29"/>
      <c r="Q258" s="29"/>
      <c r="R258" s="29"/>
      <c r="S258" s="29"/>
      <c r="T258" s="29"/>
      <c r="U258" s="29"/>
      <c r="V258" s="55">
        <v>0</v>
      </c>
    </row>
    <row r="259" spans="7:22" ht="13.8" x14ac:dyDescent="0.3">
      <c r="G259" s="31"/>
      <c r="H259" s="29"/>
      <c r="I259" s="29"/>
      <c r="J259" s="29"/>
      <c r="K259" s="29"/>
      <c r="L259" s="29"/>
      <c r="M259" s="29"/>
      <c r="N259" s="29"/>
      <c r="O259" s="29"/>
      <c r="P259" s="29"/>
      <c r="Q259" s="29"/>
      <c r="R259" s="29"/>
      <c r="S259" s="29"/>
      <c r="T259" s="29"/>
      <c r="U259" s="29"/>
      <c r="V259" s="55">
        <v>0</v>
      </c>
    </row>
    <row r="260" spans="7:22" ht="13.8" x14ac:dyDescent="0.3">
      <c r="G260" s="31"/>
      <c r="H260" s="29"/>
      <c r="I260" s="29"/>
      <c r="J260" s="29"/>
      <c r="K260" s="29"/>
      <c r="L260" s="29"/>
      <c r="M260" s="29"/>
      <c r="N260" s="29"/>
      <c r="O260" s="29"/>
      <c r="P260" s="29"/>
      <c r="Q260" s="29"/>
      <c r="R260" s="29"/>
      <c r="S260" s="29"/>
      <c r="T260" s="29"/>
      <c r="U260" s="29"/>
      <c r="V260" s="55">
        <v>0</v>
      </c>
    </row>
    <row r="261" spans="7:22" ht="13.8" x14ac:dyDescent="0.3">
      <c r="G261" s="31"/>
      <c r="H261" s="29"/>
      <c r="I261" s="29"/>
      <c r="J261" s="29"/>
      <c r="K261" s="29"/>
      <c r="L261" s="29"/>
      <c r="M261" s="29"/>
      <c r="N261" s="29"/>
      <c r="O261" s="29"/>
      <c r="P261" s="29"/>
      <c r="Q261" s="29"/>
      <c r="R261" s="29"/>
      <c r="S261" s="29"/>
      <c r="T261" s="29"/>
      <c r="U261" s="29"/>
      <c r="V261" s="55">
        <v>0</v>
      </c>
    </row>
    <row r="262" spans="7:22" ht="13.8" x14ac:dyDescent="0.3">
      <c r="G262" s="31"/>
      <c r="H262" s="29"/>
      <c r="I262" s="29"/>
      <c r="J262" s="29"/>
      <c r="K262" s="29"/>
      <c r="L262" s="29"/>
      <c r="M262" s="29"/>
      <c r="N262" s="29"/>
      <c r="O262" s="29"/>
      <c r="P262" s="29"/>
      <c r="Q262" s="29"/>
      <c r="R262" s="29"/>
      <c r="S262" s="29"/>
      <c r="T262" s="29"/>
      <c r="U262" s="29"/>
      <c r="V262" s="55">
        <v>0</v>
      </c>
    </row>
    <row r="263" spans="7:22" ht="13.8" x14ac:dyDescent="0.3">
      <c r="G263" s="31"/>
      <c r="H263" s="29"/>
      <c r="I263" s="29"/>
      <c r="J263" s="29"/>
      <c r="K263" s="29"/>
      <c r="L263" s="29"/>
      <c r="M263" s="29"/>
      <c r="N263" s="29"/>
      <c r="O263" s="29"/>
      <c r="P263" s="29"/>
      <c r="Q263" s="29"/>
      <c r="R263" s="29"/>
      <c r="S263" s="29"/>
      <c r="T263" s="29"/>
      <c r="U263" s="29"/>
      <c r="V263" s="55">
        <v>0</v>
      </c>
    </row>
    <row r="264" spans="7:22" ht="13.8" x14ac:dyDescent="0.3">
      <c r="G264" s="31"/>
      <c r="H264" s="29"/>
      <c r="I264" s="29"/>
      <c r="J264" s="29"/>
      <c r="K264" s="29"/>
      <c r="L264" s="29"/>
      <c r="M264" s="29"/>
      <c r="N264" s="29"/>
      <c r="O264" s="29"/>
      <c r="P264" s="29"/>
      <c r="Q264" s="29"/>
      <c r="R264" s="29"/>
      <c r="S264" s="29"/>
      <c r="T264" s="29"/>
      <c r="U264" s="29"/>
      <c r="V264" s="55">
        <v>0</v>
      </c>
    </row>
    <row r="265" spans="7:22" ht="13.8" x14ac:dyDescent="0.3">
      <c r="G265" s="31"/>
      <c r="H265" s="29"/>
      <c r="I265" s="29"/>
      <c r="J265" s="29"/>
      <c r="K265" s="29"/>
      <c r="L265" s="29"/>
      <c r="M265" s="29"/>
      <c r="N265" s="29"/>
      <c r="O265" s="29"/>
      <c r="P265" s="29"/>
      <c r="Q265" s="29"/>
      <c r="R265" s="29"/>
      <c r="S265" s="29"/>
      <c r="T265" s="29"/>
      <c r="U265" s="29"/>
      <c r="V265" s="55">
        <v>0</v>
      </c>
    </row>
    <row r="266" spans="7:22" ht="13.8" x14ac:dyDescent="0.3">
      <c r="G266" s="31"/>
      <c r="H266" s="29"/>
      <c r="I266" s="29"/>
      <c r="J266" s="29"/>
      <c r="K266" s="29"/>
      <c r="L266" s="29"/>
      <c r="M266" s="29"/>
      <c r="N266" s="29"/>
      <c r="O266" s="29"/>
      <c r="P266" s="29"/>
      <c r="Q266" s="29"/>
      <c r="R266" s="29"/>
      <c r="S266" s="29"/>
      <c r="T266" s="29"/>
      <c r="U266" s="29"/>
      <c r="V266" s="55">
        <v>0</v>
      </c>
    </row>
    <row r="267" spans="7:22" ht="13.8" x14ac:dyDescent="0.3">
      <c r="G267" s="31"/>
      <c r="H267" s="29"/>
      <c r="I267" s="29"/>
      <c r="J267" s="29"/>
      <c r="K267" s="29"/>
      <c r="L267" s="29"/>
      <c r="M267" s="29"/>
      <c r="N267" s="29"/>
      <c r="O267" s="29"/>
      <c r="P267" s="29"/>
      <c r="Q267" s="29"/>
      <c r="R267" s="29"/>
      <c r="S267" s="29"/>
      <c r="T267" s="29"/>
      <c r="U267" s="29"/>
      <c r="V267" s="55">
        <v>0</v>
      </c>
    </row>
    <row r="268" spans="7:22" ht="13.8" x14ac:dyDescent="0.3">
      <c r="G268" s="31"/>
      <c r="H268" s="29"/>
      <c r="I268" s="29"/>
      <c r="J268" s="29"/>
      <c r="K268" s="29"/>
      <c r="L268" s="29"/>
      <c r="M268" s="29"/>
      <c r="N268" s="29"/>
      <c r="O268" s="29"/>
      <c r="P268" s="29"/>
      <c r="Q268" s="29"/>
      <c r="R268" s="29"/>
      <c r="S268" s="29"/>
      <c r="T268" s="29"/>
      <c r="U268" s="29"/>
      <c r="V268" s="55">
        <v>0</v>
      </c>
    </row>
    <row r="269" spans="7:22" ht="13.8" x14ac:dyDescent="0.3">
      <c r="G269" s="31"/>
      <c r="H269" s="29"/>
      <c r="I269" s="29"/>
      <c r="J269" s="29"/>
      <c r="K269" s="29"/>
      <c r="L269" s="29"/>
      <c r="M269" s="29"/>
      <c r="N269" s="29"/>
      <c r="O269" s="29"/>
      <c r="P269" s="29"/>
      <c r="Q269" s="29"/>
      <c r="R269" s="29"/>
      <c r="S269" s="29"/>
      <c r="T269" s="29"/>
      <c r="U269" s="29"/>
      <c r="V269" s="55">
        <v>0</v>
      </c>
    </row>
    <row r="270" spans="7:22" ht="13.8" x14ac:dyDescent="0.3">
      <c r="G270" s="31"/>
      <c r="H270" s="29"/>
      <c r="I270" s="29"/>
      <c r="J270" s="29"/>
      <c r="K270" s="29"/>
      <c r="L270" s="29"/>
      <c r="M270" s="29"/>
      <c r="N270" s="29"/>
      <c r="O270" s="29"/>
      <c r="P270" s="29"/>
      <c r="Q270" s="29"/>
      <c r="R270" s="29"/>
      <c r="S270" s="29"/>
      <c r="T270" s="29"/>
      <c r="U270" s="29"/>
      <c r="V270" s="55">
        <v>0</v>
      </c>
    </row>
    <row r="271" spans="7:22" ht="13.8" x14ac:dyDescent="0.3">
      <c r="G271" s="31"/>
      <c r="H271" s="29"/>
      <c r="I271" s="29"/>
      <c r="J271" s="29"/>
      <c r="K271" s="29"/>
      <c r="L271" s="29"/>
      <c r="M271" s="29"/>
      <c r="N271" s="29"/>
      <c r="O271" s="29"/>
      <c r="P271" s="29"/>
      <c r="Q271" s="29"/>
      <c r="R271" s="29"/>
      <c r="S271" s="29"/>
      <c r="T271" s="29"/>
      <c r="U271" s="29"/>
      <c r="V271" s="55">
        <v>0</v>
      </c>
    </row>
    <row r="272" spans="7:22" ht="13.8" x14ac:dyDescent="0.3">
      <c r="G272" s="31"/>
      <c r="H272" s="29"/>
      <c r="I272" s="29"/>
      <c r="J272" s="29"/>
      <c r="K272" s="29"/>
      <c r="L272" s="29"/>
      <c r="M272" s="29"/>
      <c r="N272" s="29"/>
      <c r="O272" s="29"/>
      <c r="P272" s="29"/>
      <c r="Q272" s="29"/>
      <c r="R272" s="29"/>
      <c r="S272" s="29"/>
      <c r="T272" s="29"/>
      <c r="U272" s="29"/>
      <c r="V272" s="55">
        <v>0</v>
      </c>
    </row>
    <row r="273" spans="6:22" ht="13.8" x14ac:dyDescent="0.3">
      <c r="G273" s="31"/>
      <c r="H273" s="29"/>
      <c r="I273" s="29"/>
      <c r="J273" s="29"/>
      <c r="K273" s="29"/>
      <c r="L273" s="29"/>
      <c r="M273" s="29"/>
      <c r="N273" s="29"/>
      <c r="O273" s="29"/>
      <c r="P273" s="29"/>
      <c r="Q273" s="29"/>
      <c r="R273" s="29"/>
      <c r="S273" s="29"/>
      <c r="T273" s="29"/>
      <c r="U273" s="29"/>
      <c r="V273" s="55">
        <v>0</v>
      </c>
    </row>
    <row r="274" spans="6:22" ht="13.8" x14ac:dyDescent="0.3">
      <c r="G274" s="31"/>
      <c r="H274" s="29"/>
      <c r="I274" s="29"/>
      <c r="J274" s="29"/>
      <c r="K274" s="29"/>
      <c r="L274" s="29"/>
      <c r="M274" s="29"/>
      <c r="N274" s="29"/>
      <c r="O274" s="29"/>
      <c r="P274" s="29"/>
      <c r="Q274" s="29"/>
      <c r="R274" s="29"/>
      <c r="S274" s="29"/>
      <c r="T274" s="29"/>
      <c r="U274" s="29"/>
      <c r="V274" s="55">
        <v>0</v>
      </c>
    </row>
    <row r="275" spans="6:22" ht="13.8" x14ac:dyDescent="0.3">
      <c r="G275" s="31"/>
      <c r="H275" s="29"/>
      <c r="I275" s="29"/>
      <c r="J275" s="29"/>
      <c r="K275" s="29"/>
      <c r="L275" s="29"/>
      <c r="M275" s="29"/>
      <c r="N275" s="29"/>
      <c r="O275" s="29"/>
      <c r="P275" s="29"/>
      <c r="Q275" s="29"/>
      <c r="R275" s="29"/>
      <c r="S275" s="29"/>
      <c r="T275" s="29"/>
      <c r="U275" s="29"/>
      <c r="V275" s="55">
        <v>0</v>
      </c>
    </row>
    <row r="276" spans="6:22" ht="13.8" x14ac:dyDescent="0.3">
      <c r="G276" s="31"/>
      <c r="H276" s="29"/>
      <c r="I276" s="29"/>
      <c r="J276" s="29"/>
      <c r="K276" s="29"/>
      <c r="L276" s="29"/>
      <c r="M276" s="29"/>
      <c r="N276" s="29"/>
      <c r="O276" s="29"/>
      <c r="P276" s="29"/>
      <c r="Q276" s="29"/>
      <c r="R276" s="29"/>
      <c r="S276" s="29"/>
      <c r="T276" s="29"/>
      <c r="U276" s="29"/>
      <c r="V276" s="55">
        <v>0</v>
      </c>
    </row>
    <row r="277" spans="6:22" ht="13.8" x14ac:dyDescent="0.3">
      <c r="G277" s="31"/>
      <c r="H277" s="29"/>
      <c r="I277" s="29"/>
      <c r="J277" s="29"/>
      <c r="K277" s="29"/>
      <c r="L277" s="29"/>
      <c r="M277" s="29"/>
      <c r="N277" s="29"/>
      <c r="O277" s="29"/>
      <c r="P277" s="29"/>
      <c r="Q277" s="29"/>
      <c r="R277" s="29"/>
      <c r="S277" s="29"/>
      <c r="T277" s="29"/>
      <c r="U277" s="29"/>
      <c r="V277" s="55">
        <v>0</v>
      </c>
    </row>
    <row r="278" spans="6:22" ht="13.8" x14ac:dyDescent="0.3">
      <c r="G278" s="31"/>
      <c r="H278" s="29"/>
      <c r="I278" s="29"/>
      <c r="J278" s="29"/>
      <c r="K278" s="29"/>
      <c r="L278" s="29"/>
      <c r="M278" s="29"/>
      <c r="N278" s="29"/>
      <c r="O278" s="29"/>
      <c r="P278" s="29"/>
      <c r="Q278" s="29"/>
      <c r="R278" s="29"/>
      <c r="S278" s="29"/>
      <c r="T278" s="29"/>
      <c r="U278" s="29"/>
      <c r="V278" s="55">
        <v>0</v>
      </c>
    </row>
    <row r="279" spans="6:22" ht="13.8" x14ac:dyDescent="0.3">
      <c r="G279" s="31"/>
      <c r="H279" s="29"/>
      <c r="I279" s="29"/>
      <c r="J279" s="29"/>
      <c r="K279" s="29"/>
      <c r="L279" s="29"/>
      <c r="M279" s="29"/>
      <c r="N279" s="29"/>
      <c r="O279" s="29"/>
      <c r="P279" s="29"/>
      <c r="Q279" s="29"/>
      <c r="R279" s="29"/>
      <c r="S279" s="29"/>
      <c r="T279" s="29"/>
      <c r="U279" s="29"/>
      <c r="V279" s="55">
        <v>0</v>
      </c>
    </row>
    <row r="280" spans="6:22" ht="13.8" x14ac:dyDescent="0.3">
      <c r="G280" s="31"/>
      <c r="H280" s="29"/>
      <c r="I280" s="29"/>
      <c r="J280" s="29"/>
      <c r="K280" s="29"/>
      <c r="L280" s="29"/>
      <c r="M280" s="29"/>
      <c r="N280" s="29"/>
      <c r="O280" s="29"/>
      <c r="P280" s="29"/>
      <c r="Q280" s="29"/>
      <c r="R280" s="29"/>
      <c r="S280" s="29"/>
      <c r="T280" s="29"/>
      <c r="U280" s="29"/>
      <c r="V280" s="55">
        <v>0</v>
      </c>
    </row>
    <row r="281" spans="6:22" ht="13.8" x14ac:dyDescent="0.3">
      <c r="G281" s="31"/>
      <c r="H281" s="29"/>
      <c r="I281" s="29"/>
      <c r="J281" s="29"/>
      <c r="K281" s="29"/>
      <c r="L281" s="29"/>
      <c r="M281" s="29"/>
      <c r="N281" s="29"/>
      <c r="O281" s="29"/>
      <c r="P281" s="29"/>
      <c r="Q281" s="29"/>
      <c r="R281" s="29"/>
      <c r="S281" s="29"/>
      <c r="T281" s="29"/>
      <c r="U281" s="29"/>
      <c r="V281" s="55">
        <v>0</v>
      </c>
    </row>
    <row r="282" spans="6:22" ht="13.8" x14ac:dyDescent="0.3">
      <c r="G282" s="31"/>
      <c r="H282" s="29"/>
      <c r="I282" s="29"/>
      <c r="J282" s="29"/>
      <c r="K282" s="29"/>
      <c r="L282" s="29"/>
      <c r="M282" s="29"/>
      <c r="N282" s="29"/>
      <c r="O282" s="29"/>
      <c r="P282" s="29"/>
      <c r="Q282" s="29"/>
      <c r="R282" s="29"/>
      <c r="S282" s="29"/>
      <c r="T282" s="29"/>
      <c r="U282" s="29"/>
      <c r="V282" s="55">
        <v>0</v>
      </c>
    </row>
    <row r="283" spans="6:22" ht="13.8" x14ac:dyDescent="0.3">
      <c r="F283" s="30"/>
      <c r="G283" s="31"/>
      <c r="H283" s="29"/>
      <c r="I283" s="29"/>
      <c r="J283" s="29"/>
      <c r="K283" s="29"/>
      <c r="L283" s="29"/>
      <c r="M283" s="29"/>
      <c r="N283" s="29"/>
      <c r="O283" s="29"/>
      <c r="P283" s="29"/>
      <c r="Q283" s="29"/>
      <c r="R283" s="29"/>
      <c r="S283" s="29"/>
      <c r="T283" s="29"/>
      <c r="U283" s="29"/>
      <c r="V283" s="55">
        <v>0</v>
      </c>
    </row>
    <row r="284" spans="6:22" ht="13.8" x14ac:dyDescent="0.3">
      <c r="F284" s="30"/>
      <c r="G284" s="31"/>
      <c r="H284" s="29"/>
      <c r="I284" s="29"/>
      <c r="J284" s="29"/>
      <c r="K284" s="29"/>
      <c r="L284" s="29"/>
      <c r="M284" s="29"/>
      <c r="N284" s="29"/>
      <c r="O284" s="29"/>
      <c r="P284" s="29"/>
      <c r="Q284" s="29"/>
      <c r="R284" s="29"/>
      <c r="S284" s="29"/>
      <c r="T284" s="29"/>
      <c r="U284" s="29"/>
      <c r="V284" s="55">
        <v>0</v>
      </c>
    </row>
    <row r="285" spans="6:22" ht="13.8" x14ac:dyDescent="0.3">
      <c r="F285" s="30"/>
      <c r="G285" s="31"/>
      <c r="H285" s="29"/>
      <c r="I285" s="29"/>
      <c r="J285" s="29"/>
      <c r="K285" s="29"/>
      <c r="L285" s="29"/>
      <c r="M285" s="29"/>
      <c r="N285" s="29"/>
      <c r="O285" s="29"/>
      <c r="P285" s="29"/>
      <c r="Q285" s="29"/>
      <c r="R285" s="29"/>
      <c r="S285" s="29"/>
      <c r="T285" s="29"/>
      <c r="U285" s="29"/>
      <c r="V285" s="55">
        <v>0</v>
      </c>
    </row>
    <row r="286" spans="6:22" ht="13.8" x14ac:dyDescent="0.3">
      <c r="F286" s="30"/>
      <c r="G286" s="31"/>
      <c r="H286" s="29"/>
      <c r="I286" s="29"/>
      <c r="J286" s="29"/>
      <c r="K286" s="29"/>
      <c r="L286" s="29"/>
      <c r="M286" s="29"/>
      <c r="N286" s="29"/>
      <c r="O286" s="29"/>
      <c r="P286" s="29"/>
      <c r="Q286" s="29"/>
      <c r="R286" s="29"/>
      <c r="S286" s="29"/>
      <c r="T286" s="29"/>
      <c r="U286" s="29"/>
      <c r="V286" s="55">
        <v>0</v>
      </c>
    </row>
    <row r="287" spans="6:22" ht="13.8" x14ac:dyDescent="0.3">
      <c r="F287" s="30"/>
      <c r="G287" s="31"/>
      <c r="H287" s="29"/>
      <c r="I287" s="29"/>
      <c r="J287" s="29"/>
      <c r="K287" s="29"/>
      <c r="L287" s="29"/>
      <c r="M287" s="29"/>
      <c r="N287" s="29"/>
      <c r="O287" s="29"/>
      <c r="P287" s="29"/>
      <c r="Q287" s="29"/>
      <c r="R287" s="29"/>
      <c r="S287" s="29"/>
      <c r="T287" s="29"/>
      <c r="U287" s="29"/>
      <c r="V287" s="55">
        <v>0</v>
      </c>
    </row>
    <row r="288" spans="6:22" ht="13.8" x14ac:dyDescent="0.3">
      <c r="F288" s="30"/>
      <c r="G288" s="31"/>
      <c r="H288" s="29"/>
      <c r="I288" s="29"/>
      <c r="J288" s="29"/>
      <c r="K288" s="29"/>
      <c r="L288" s="29"/>
      <c r="M288" s="29"/>
      <c r="N288" s="29"/>
      <c r="O288" s="29"/>
      <c r="P288" s="29"/>
      <c r="Q288" s="29"/>
      <c r="R288" s="29"/>
      <c r="S288" s="29"/>
      <c r="T288" s="29"/>
      <c r="U288" s="29"/>
      <c r="V288" s="55">
        <v>0</v>
      </c>
    </row>
    <row r="289" spans="6:22" ht="13.8" x14ac:dyDescent="0.3">
      <c r="F289" s="30"/>
      <c r="G289" s="31"/>
      <c r="H289" s="29"/>
      <c r="I289" s="29"/>
      <c r="J289" s="29"/>
      <c r="K289" s="29"/>
      <c r="L289" s="29"/>
      <c r="M289" s="29"/>
      <c r="N289" s="29"/>
      <c r="O289" s="29"/>
      <c r="P289" s="29"/>
      <c r="Q289" s="29"/>
      <c r="R289" s="29"/>
      <c r="S289" s="29"/>
      <c r="T289" s="29"/>
      <c r="U289" s="29"/>
      <c r="V289" s="55">
        <v>0</v>
      </c>
    </row>
    <row r="290" spans="6:22" ht="13.8" x14ac:dyDescent="0.3">
      <c r="F290" s="30"/>
      <c r="G290" s="31"/>
      <c r="H290" s="29"/>
      <c r="I290" s="29"/>
      <c r="J290" s="29"/>
      <c r="K290" s="29"/>
      <c r="L290" s="29"/>
      <c r="M290" s="29"/>
      <c r="N290" s="29"/>
      <c r="O290" s="29"/>
      <c r="P290" s="29"/>
      <c r="Q290" s="29"/>
      <c r="R290" s="29"/>
      <c r="S290" s="29"/>
      <c r="T290" s="29"/>
      <c r="U290" s="29"/>
      <c r="V290" s="55">
        <v>0</v>
      </c>
    </row>
    <row r="291" spans="6:22" ht="13.8" x14ac:dyDescent="0.3">
      <c r="F291" s="30"/>
      <c r="G291" s="31"/>
      <c r="H291" s="29"/>
      <c r="I291" s="29"/>
      <c r="J291" s="29"/>
      <c r="K291" s="29"/>
      <c r="L291" s="29"/>
      <c r="M291" s="29"/>
      <c r="N291" s="29"/>
      <c r="O291" s="29"/>
      <c r="P291" s="29"/>
      <c r="Q291" s="29"/>
      <c r="R291" s="29"/>
      <c r="S291" s="29"/>
      <c r="T291" s="29"/>
      <c r="U291" s="29"/>
      <c r="V291" s="55">
        <v>0</v>
      </c>
    </row>
    <row r="292" spans="6:22" ht="13.8" x14ac:dyDescent="0.3">
      <c r="F292" s="30"/>
      <c r="G292" s="31"/>
      <c r="H292" s="29"/>
      <c r="I292" s="29"/>
      <c r="J292" s="29"/>
      <c r="K292" s="29"/>
      <c r="L292" s="29"/>
      <c r="M292" s="29"/>
      <c r="N292" s="29"/>
      <c r="O292" s="29"/>
      <c r="P292" s="29"/>
      <c r="Q292" s="29"/>
      <c r="R292" s="29"/>
      <c r="S292" s="29"/>
      <c r="T292" s="29"/>
      <c r="U292" s="29"/>
      <c r="V292" s="55">
        <v>0</v>
      </c>
    </row>
    <row r="293" spans="6:22" ht="13.8" x14ac:dyDescent="0.3">
      <c r="F293" s="30"/>
      <c r="G293" s="31"/>
      <c r="H293" s="29"/>
      <c r="I293" s="29"/>
      <c r="J293" s="29"/>
      <c r="K293" s="29"/>
      <c r="L293" s="29"/>
      <c r="M293" s="29"/>
      <c r="N293" s="29"/>
      <c r="O293" s="29"/>
      <c r="P293" s="29"/>
      <c r="Q293" s="29"/>
      <c r="R293" s="29"/>
      <c r="S293" s="29"/>
      <c r="T293" s="29"/>
      <c r="U293" s="29"/>
      <c r="V293" s="55">
        <v>0</v>
      </c>
    </row>
    <row r="294" spans="6:22" ht="13.8" x14ac:dyDescent="0.3">
      <c r="F294" s="30"/>
      <c r="G294" s="31"/>
      <c r="H294" s="29"/>
      <c r="I294" s="29"/>
      <c r="J294" s="29"/>
      <c r="K294" s="29"/>
      <c r="L294" s="29"/>
      <c r="M294" s="29"/>
      <c r="N294" s="29"/>
      <c r="O294" s="29"/>
      <c r="P294" s="29"/>
      <c r="Q294" s="29"/>
      <c r="R294" s="29"/>
      <c r="S294" s="29"/>
      <c r="T294" s="29"/>
      <c r="U294" s="29"/>
      <c r="V294" s="55">
        <v>0</v>
      </c>
    </row>
    <row r="295" spans="6:22" ht="13.8" x14ac:dyDescent="0.3">
      <c r="F295" s="30"/>
      <c r="G295" s="31"/>
      <c r="H295" s="29"/>
      <c r="I295" s="29"/>
      <c r="J295" s="29"/>
      <c r="K295" s="29"/>
      <c r="L295" s="29"/>
      <c r="M295" s="29"/>
      <c r="N295" s="29"/>
      <c r="O295" s="29"/>
      <c r="P295" s="29"/>
      <c r="Q295" s="29"/>
      <c r="R295" s="29"/>
      <c r="S295" s="29"/>
      <c r="T295" s="29"/>
      <c r="U295" s="29"/>
      <c r="V295" s="55">
        <v>0</v>
      </c>
    </row>
    <row r="296" spans="6:22" ht="13.8" x14ac:dyDescent="0.3">
      <c r="F296" s="30"/>
      <c r="G296" s="31"/>
      <c r="H296" s="29"/>
      <c r="I296" s="29"/>
      <c r="J296" s="29"/>
      <c r="K296" s="29"/>
      <c r="L296" s="29"/>
      <c r="M296" s="29"/>
      <c r="N296" s="29"/>
      <c r="O296" s="29"/>
      <c r="P296" s="29"/>
      <c r="Q296" s="29"/>
      <c r="R296" s="29"/>
      <c r="S296" s="29"/>
      <c r="T296" s="29"/>
      <c r="U296" s="29"/>
      <c r="V296" s="55">
        <v>0</v>
      </c>
    </row>
    <row r="297" spans="6:22" ht="13.8" x14ac:dyDescent="0.3">
      <c r="F297" s="30"/>
      <c r="G297" s="31"/>
      <c r="H297" s="29"/>
      <c r="I297" s="29"/>
      <c r="J297" s="29"/>
      <c r="K297" s="29"/>
      <c r="L297" s="29"/>
      <c r="M297" s="29"/>
      <c r="N297" s="29"/>
      <c r="O297" s="29"/>
      <c r="P297" s="29"/>
      <c r="Q297" s="29"/>
      <c r="R297" s="29"/>
      <c r="S297" s="29"/>
      <c r="T297" s="29"/>
      <c r="U297" s="29"/>
      <c r="V297" s="55">
        <v>1</v>
      </c>
    </row>
    <row r="298" spans="6:22" ht="13.8" hidden="1" x14ac:dyDescent="0.3">
      <c r="F298" s="30"/>
      <c r="G298" s="31"/>
      <c r="H298" s="29"/>
      <c r="I298" s="29"/>
      <c r="J298" s="29"/>
      <c r="K298" s="29"/>
      <c r="L298" s="29"/>
      <c r="M298" s="29"/>
      <c r="N298" s="29"/>
      <c r="O298" s="29"/>
      <c r="P298" s="29"/>
      <c r="Q298" s="29"/>
      <c r="R298" s="29"/>
      <c r="S298" s="29"/>
      <c r="T298" s="29"/>
      <c r="U298" s="29"/>
      <c r="V298" s="55"/>
    </row>
    <row r="299" spans="6:22" ht="13.8" hidden="1" x14ac:dyDescent="0.3">
      <c r="F299" s="30"/>
      <c r="G299" s="31"/>
      <c r="H299" s="29"/>
      <c r="I299" s="29"/>
      <c r="J299" s="29"/>
      <c r="K299" s="29"/>
      <c r="L299" s="29"/>
      <c r="M299" s="29"/>
      <c r="N299" s="29"/>
      <c r="O299" s="29"/>
      <c r="P299" s="29"/>
      <c r="Q299" s="29"/>
      <c r="R299" s="29"/>
      <c r="S299" s="29"/>
      <c r="T299" s="29"/>
      <c r="U299" s="29"/>
      <c r="V299" s="55"/>
    </row>
    <row r="300" spans="6:22" ht="13.8" hidden="1" x14ac:dyDescent="0.3">
      <c r="F300" s="30"/>
      <c r="G300" s="31"/>
      <c r="H300" s="29"/>
      <c r="I300" s="29"/>
      <c r="J300" s="29"/>
      <c r="K300" s="29"/>
      <c r="L300" s="29"/>
      <c r="M300" s="29"/>
      <c r="N300" s="29"/>
      <c r="O300" s="29"/>
      <c r="P300" s="29"/>
      <c r="Q300" s="29"/>
      <c r="R300" s="29"/>
      <c r="S300" s="29"/>
      <c r="T300" s="29"/>
      <c r="U300" s="29"/>
      <c r="V300" s="55"/>
    </row>
    <row r="301" spans="6:22" ht="13.8" hidden="1" x14ac:dyDescent="0.3">
      <c r="F301" s="30"/>
      <c r="G301" s="31"/>
      <c r="H301" s="29"/>
      <c r="I301" s="29"/>
      <c r="J301" s="29"/>
      <c r="K301" s="29"/>
      <c r="L301" s="29"/>
      <c r="M301" s="29"/>
      <c r="N301" s="29"/>
      <c r="O301" s="29"/>
      <c r="P301" s="29"/>
      <c r="Q301" s="29"/>
      <c r="R301" s="29"/>
      <c r="S301" s="29"/>
      <c r="T301" s="29"/>
      <c r="U301" s="29"/>
      <c r="V301" s="55"/>
    </row>
    <row r="302" spans="6:22" ht="13.8" hidden="1" x14ac:dyDescent="0.3">
      <c r="F302" s="30"/>
      <c r="G302" s="31"/>
      <c r="H302" s="29"/>
      <c r="I302" s="29"/>
      <c r="J302" s="29"/>
      <c r="K302" s="29"/>
      <c r="L302" s="29"/>
      <c r="M302" s="29"/>
      <c r="N302" s="29"/>
      <c r="O302" s="29"/>
      <c r="P302" s="29"/>
      <c r="Q302" s="29"/>
      <c r="R302" s="29"/>
      <c r="S302" s="29"/>
      <c r="T302" s="29"/>
      <c r="U302" s="29"/>
      <c r="V302" s="55"/>
    </row>
    <row r="303" spans="6:22" ht="13.8" hidden="1" x14ac:dyDescent="0.3">
      <c r="F303" s="30"/>
      <c r="G303" s="31"/>
      <c r="H303" s="29"/>
      <c r="I303" s="29"/>
      <c r="J303" s="29"/>
      <c r="K303" s="29"/>
      <c r="L303" s="29"/>
      <c r="M303" s="29"/>
      <c r="N303" s="29"/>
      <c r="O303" s="29"/>
      <c r="P303" s="29"/>
      <c r="Q303" s="29"/>
      <c r="R303" s="29"/>
      <c r="S303" s="29"/>
      <c r="T303" s="29"/>
      <c r="U303" s="29"/>
      <c r="V303" s="55"/>
    </row>
    <row r="304" spans="6:22" ht="13.8" hidden="1" x14ac:dyDescent="0.3">
      <c r="F304" s="30"/>
      <c r="G304" s="31"/>
      <c r="H304" s="29"/>
      <c r="I304" s="29"/>
      <c r="J304" s="29"/>
      <c r="K304" s="29"/>
      <c r="L304" s="29"/>
      <c r="M304" s="29"/>
      <c r="N304" s="29"/>
      <c r="O304" s="29"/>
      <c r="P304" s="29"/>
      <c r="Q304" s="29"/>
      <c r="R304" s="29"/>
      <c r="S304" s="29"/>
      <c r="T304" s="29"/>
      <c r="U304" s="29"/>
      <c r="V304" s="55"/>
    </row>
    <row r="305" spans="6:22" ht="13.8" hidden="1" x14ac:dyDescent="0.3">
      <c r="F305" s="30"/>
      <c r="G305" s="31"/>
      <c r="H305" s="29"/>
      <c r="I305" s="29"/>
      <c r="J305" s="29"/>
      <c r="K305" s="29"/>
      <c r="L305" s="29"/>
      <c r="M305" s="29"/>
      <c r="N305" s="29"/>
      <c r="O305" s="29"/>
      <c r="P305" s="29"/>
      <c r="Q305" s="29"/>
      <c r="R305" s="29"/>
      <c r="S305" s="29"/>
      <c r="T305" s="29"/>
      <c r="U305" s="29"/>
      <c r="V305" s="55"/>
    </row>
    <row r="306" spans="6:22" ht="13.8" hidden="1" x14ac:dyDescent="0.3">
      <c r="F306" s="30"/>
      <c r="G306" s="31"/>
      <c r="H306" s="29"/>
      <c r="I306" s="29"/>
      <c r="J306" s="29"/>
      <c r="K306" s="29"/>
      <c r="L306" s="29"/>
      <c r="M306" s="29"/>
      <c r="N306" s="29"/>
      <c r="O306" s="29"/>
      <c r="P306" s="29"/>
      <c r="Q306" s="29"/>
      <c r="R306" s="29"/>
      <c r="S306" s="29"/>
      <c r="T306" s="29"/>
      <c r="U306" s="29"/>
      <c r="V306" s="55"/>
    </row>
    <row r="307" spans="6:22" ht="13.8" hidden="1" x14ac:dyDescent="0.3">
      <c r="F307" s="30"/>
      <c r="G307" s="31"/>
      <c r="H307" s="29"/>
      <c r="I307" s="29"/>
      <c r="J307" s="29"/>
      <c r="K307" s="29"/>
      <c r="L307" s="29"/>
      <c r="M307" s="29"/>
      <c r="N307" s="29"/>
      <c r="O307" s="29"/>
      <c r="P307" s="29"/>
      <c r="Q307" s="29"/>
      <c r="R307" s="29"/>
      <c r="S307" s="29"/>
      <c r="T307" s="29"/>
      <c r="U307" s="29"/>
      <c r="V307" s="55"/>
    </row>
    <row r="308" spans="6:22" ht="13.8" hidden="1" x14ac:dyDescent="0.3">
      <c r="F308" s="30"/>
      <c r="G308" s="31"/>
      <c r="H308" s="29"/>
      <c r="I308" s="29"/>
      <c r="J308" s="29"/>
      <c r="K308" s="29"/>
      <c r="L308" s="29"/>
      <c r="M308" s="29"/>
      <c r="N308" s="29"/>
      <c r="O308" s="29"/>
      <c r="P308" s="29"/>
      <c r="Q308" s="29"/>
      <c r="R308" s="29"/>
      <c r="S308" s="29"/>
      <c r="T308" s="29"/>
      <c r="U308" s="29"/>
      <c r="V308" s="55"/>
    </row>
    <row r="309" spans="6:22" ht="13.8" hidden="1" x14ac:dyDescent="0.3">
      <c r="F309" s="30"/>
      <c r="G309" s="31"/>
      <c r="H309" s="29"/>
      <c r="I309" s="29"/>
      <c r="J309" s="29"/>
      <c r="K309" s="29"/>
      <c r="L309" s="29"/>
      <c r="M309" s="29"/>
      <c r="N309" s="29"/>
      <c r="O309" s="29"/>
      <c r="P309" s="29"/>
      <c r="Q309" s="29"/>
      <c r="R309" s="29"/>
      <c r="S309" s="29"/>
      <c r="T309" s="29"/>
      <c r="U309" s="29"/>
      <c r="V309" s="55"/>
    </row>
    <row r="310" spans="6:22" ht="13.8" hidden="1" x14ac:dyDescent="0.3">
      <c r="F310" s="30"/>
      <c r="G310" s="31"/>
      <c r="H310" s="29"/>
      <c r="I310" s="29"/>
      <c r="J310" s="29"/>
      <c r="K310" s="29"/>
      <c r="L310" s="29"/>
      <c r="M310" s="29"/>
      <c r="N310" s="29"/>
      <c r="O310" s="29"/>
      <c r="P310" s="29"/>
      <c r="Q310" s="29"/>
      <c r="R310" s="29"/>
      <c r="S310" s="29"/>
      <c r="T310" s="29"/>
      <c r="U310" s="29"/>
      <c r="V310" s="55"/>
    </row>
    <row r="311" spans="6:22" ht="13.8" hidden="1" x14ac:dyDescent="0.3">
      <c r="F311" s="30"/>
      <c r="G311" s="31"/>
      <c r="H311" s="29"/>
      <c r="I311" s="29"/>
      <c r="J311" s="29"/>
      <c r="K311" s="29"/>
      <c r="L311" s="29"/>
      <c r="M311" s="29"/>
      <c r="N311" s="29"/>
      <c r="O311" s="29"/>
      <c r="P311" s="29"/>
      <c r="Q311" s="29"/>
      <c r="R311" s="29"/>
      <c r="S311" s="29"/>
      <c r="T311" s="29"/>
      <c r="U311" s="29"/>
      <c r="V311" s="55"/>
    </row>
    <row r="312" spans="6:22" ht="13.8" hidden="1" x14ac:dyDescent="0.3">
      <c r="F312" s="30"/>
      <c r="G312" s="31"/>
      <c r="H312" s="29"/>
      <c r="I312" s="29"/>
      <c r="J312" s="29"/>
      <c r="K312" s="29"/>
      <c r="L312" s="29"/>
      <c r="M312" s="29"/>
      <c r="N312" s="29"/>
      <c r="O312" s="29"/>
      <c r="P312" s="29"/>
      <c r="Q312" s="29"/>
      <c r="R312" s="29"/>
      <c r="S312" s="29"/>
      <c r="T312" s="29"/>
      <c r="U312" s="29"/>
      <c r="V312" s="55"/>
    </row>
    <row r="313" spans="6:22" ht="13.8" hidden="1" x14ac:dyDescent="0.3">
      <c r="F313" s="30"/>
      <c r="G313" s="31"/>
      <c r="H313" s="29"/>
      <c r="I313" s="29"/>
      <c r="J313" s="29"/>
      <c r="K313" s="29"/>
      <c r="L313" s="29"/>
      <c r="M313" s="29"/>
      <c r="N313" s="29"/>
      <c r="O313" s="29"/>
      <c r="P313" s="29"/>
      <c r="Q313" s="29"/>
      <c r="R313" s="29"/>
      <c r="S313" s="29"/>
      <c r="T313" s="29"/>
      <c r="U313" s="29"/>
      <c r="V313" s="55"/>
    </row>
    <row r="314" spans="6:22" ht="13.8" hidden="1" x14ac:dyDescent="0.3">
      <c r="F314" s="30"/>
      <c r="G314" s="31"/>
      <c r="H314" s="29"/>
      <c r="I314" s="29"/>
      <c r="J314" s="29"/>
      <c r="K314" s="29"/>
      <c r="L314" s="29"/>
      <c r="M314" s="29"/>
      <c r="N314" s="29"/>
      <c r="O314" s="29"/>
      <c r="P314" s="29"/>
      <c r="Q314" s="29"/>
      <c r="R314" s="29"/>
      <c r="S314" s="29"/>
      <c r="T314" s="29"/>
      <c r="U314" s="29"/>
      <c r="V314" s="55"/>
    </row>
    <row r="315" spans="6:22" ht="13.8" hidden="1" x14ac:dyDescent="0.3">
      <c r="F315" s="30"/>
      <c r="G315" s="31"/>
      <c r="H315" s="29"/>
      <c r="I315" s="29"/>
      <c r="J315" s="29"/>
      <c r="K315" s="29"/>
      <c r="L315" s="29"/>
      <c r="M315" s="29"/>
      <c r="N315" s="29"/>
      <c r="O315" s="29"/>
      <c r="P315" s="29"/>
      <c r="Q315" s="29"/>
      <c r="R315" s="29"/>
      <c r="S315" s="29"/>
      <c r="T315" s="29"/>
      <c r="U315" s="29"/>
      <c r="V315" s="55"/>
    </row>
    <row r="316" spans="6:22" ht="13.8" hidden="1" x14ac:dyDescent="0.3">
      <c r="F316" s="30"/>
      <c r="G316" s="31"/>
      <c r="H316" s="29"/>
      <c r="I316" s="29"/>
      <c r="J316" s="29"/>
      <c r="K316" s="29"/>
      <c r="L316" s="29"/>
      <c r="M316" s="29"/>
      <c r="N316" s="29"/>
      <c r="O316" s="29"/>
      <c r="P316" s="29"/>
      <c r="Q316" s="29"/>
      <c r="R316" s="29"/>
      <c r="S316" s="29"/>
      <c r="T316" s="29"/>
      <c r="U316" s="29"/>
      <c r="V316" s="55"/>
    </row>
    <row r="317" spans="6:22" ht="13.8" hidden="1" x14ac:dyDescent="0.3">
      <c r="G317" s="31"/>
      <c r="H317" s="29"/>
      <c r="I317" s="29"/>
      <c r="J317" s="29"/>
      <c r="K317" s="29"/>
      <c r="L317" s="29"/>
      <c r="M317" s="29"/>
      <c r="N317" s="29"/>
      <c r="O317" s="29"/>
      <c r="P317" s="29"/>
      <c r="Q317" s="29"/>
      <c r="R317" s="29"/>
      <c r="S317" s="29"/>
      <c r="T317" s="29"/>
      <c r="U317" s="29"/>
      <c r="V317" s="55"/>
    </row>
    <row r="318" spans="6:22" ht="13.8" hidden="1" x14ac:dyDescent="0.3">
      <c r="G318" s="31"/>
      <c r="H318" s="29"/>
      <c r="I318" s="29"/>
      <c r="J318" s="29"/>
      <c r="K318" s="29"/>
      <c r="L318" s="29"/>
      <c r="M318" s="29"/>
      <c r="N318" s="29"/>
      <c r="O318" s="29"/>
      <c r="P318" s="29"/>
      <c r="Q318" s="29"/>
      <c r="R318" s="29"/>
      <c r="S318" s="29"/>
      <c r="T318" s="29"/>
      <c r="U318" s="29"/>
      <c r="V318" s="55"/>
    </row>
    <row r="319" spans="6:22" ht="13.8" hidden="1" x14ac:dyDescent="0.3">
      <c r="G319" s="31"/>
      <c r="H319" s="29"/>
      <c r="I319" s="29"/>
      <c r="J319" s="29"/>
      <c r="K319" s="29"/>
      <c r="L319" s="29"/>
      <c r="M319" s="29"/>
      <c r="N319" s="29"/>
      <c r="O319" s="29"/>
      <c r="P319" s="29"/>
      <c r="Q319" s="29"/>
      <c r="R319" s="29"/>
      <c r="S319" s="29"/>
      <c r="T319" s="29"/>
      <c r="U319" s="29"/>
      <c r="V319" s="55"/>
    </row>
    <row r="320" spans="6:22" ht="13.8" hidden="1" x14ac:dyDescent="0.3">
      <c r="G320" s="31"/>
      <c r="H320" s="29"/>
      <c r="I320" s="29"/>
      <c r="J320" s="29"/>
      <c r="K320" s="29"/>
      <c r="L320" s="29"/>
      <c r="M320" s="29"/>
      <c r="N320" s="29"/>
      <c r="O320" s="29"/>
      <c r="P320" s="29"/>
      <c r="Q320" s="29"/>
      <c r="R320" s="29"/>
      <c r="S320" s="29"/>
      <c r="T320" s="29"/>
      <c r="U320" s="29"/>
      <c r="V320" s="55"/>
    </row>
    <row r="321" spans="6:22" ht="13.8" hidden="1" x14ac:dyDescent="0.3">
      <c r="G321" s="31"/>
      <c r="H321" s="29"/>
      <c r="I321" s="29"/>
      <c r="J321" s="29"/>
      <c r="K321" s="29"/>
      <c r="L321" s="29"/>
      <c r="M321" s="29"/>
      <c r="N321" s="29"/>
      <c r="O321" s="29"/>
      <c r="P321" s="29"/>
      <c r="Q321" s="29"/>
      <c r="R321" s="29"/>
      <c r="S321" s="29"/>
      <c r="T321" s="29"/>
      <c r="U321" s="29"/>
      <c r="V321" s="55"/>
    </row>
    <row r="322" spans="6:22" ht="13.8" hidden="1" x14ac:dyDescent="0.3">
      <c r="G322" s="31"/>
      <c r="H322" s="29"/>
      <c r="I322" s="29"/>
      <c r="J322" s="29"/>
      <c r="K322" s="29"/>
      <c r="L322" s="29"/>
      <c r="M322" s="29"/>
      <c r="N322" s="29"/>
      <c r="O322" s="29"/>
      <c r="P322" s="29"/>
      <c r="Q322" s="29"/>
      <c r="R322" s="29"/>
      <c r="S322" s="29"/>
      <c r="T322" s="29"/>
      <c r="U322" s="29"/>
      <c r="V322" s="55"/>
    </row>
    <row r="323" spans="6:22" ht="13.8" hidden="1" x14ac:dyDescent="0.3">
      <c r="F323" s="30"/>
      <c r="G323" s="31"/>
      <c r="H323" s="29"/>
      <c r="I323" s="29"/>
      <c r="J323" s="29"/>
      <c r="K323" s="29"/>
      <c r="L323" s="29"/>
      <c r="M323" s="29"/>
      <c r="N323" s="29"/>
      <c r="O323" s="29"/>
      <c r="P323" s="29"/>
      <c r="Q323" s="29"/>
      <c r="R323" s="29"/>
      <c r="S323" s="29"/>
      <c r="T323" s="29"/>
      <c r="U323" s="29"/>
      <c r="V323" s="55"/>
    </row>
    <row r="324" spans="6:22" ht="13.8" hidden="1" x14ac:dyDescent="0.3">
      <c r="F324" s="30"/>
      <c r="G324" s="31"/>
      <c r="H324" s="29"/>
      <c r="I324" s="29"/>
      <c r="J324" s="29"/>
      <c r="K324" s="29"/>
      <c r="L324" s="29"/>
      <c r="M324" s="29"/>
      <c r="N324" s="29"/>
      <c r="O324" s="29"/>
      <c r="P324" s="29"/>
      <c r="Q324" s="29"/>
      <c r="R324" s="29"/>
      <c r="S324" s="29"/>
      <c r="T324" s="29"/>
      <c r="U324" s="29"/>
      <c r="V324" s="55"/>
    </row>
    <row r="325" spans="6:22" ht="13.8" hidden="1" x14ac:dyDescent="0.3">
      <c r="F325" s="30"/>
      <c r="G325" s="31"/>
      <c r="H325" s="29"/>
      <c r="I325" s="29"/>
      <c r="J325" s="29"/>
      <c r="K325" s="29"/>
      <c r="L325" s="29"/>
      <c r="M325" s="29"/>
      <c r="N325" s="29"/>
      <c r="O325" s="29"/>
      <c r="P325" s="29"/>
      <c r="Q325" s="29"/>
      <c r="R325" s="29"/>
      <c r="S325" s="29"/>
      <c r="T325" s="29"/>
      <c r="U325" s="29"/>
      <c r="V325" s="55"/>
    </row>
    <row r="326" spans="6:22" ht="13.8" hidden="1" x14ac:dyDescent="0.3">
      <c r="F326" s="30"/>
      <c r="G326" s="31"/>
      <c r="H326" s="29"/>
      <c r="I326" s="29"/>
      <c r="J326" s="29"/>
      <c r="K326" s="29"/>
      <c r="L326" s="29"/>
      <c r="M326" s="29"/>
      <c r="N326" s="29"/>
      <c r="O326" s="29"/>
      <c r="P326" s="29"/>
      <c r="Q326" s="29"/>
      <c r="R326" s="29"/>
      <c r="S326" s="29"/>
      <c r="T326" s="29"/>
      <c r="U326" s="29"/>
      <c r="V326" s="55"/>
    </row>
    <row r="327" spans="6:22" ht="13.8" hidden="1" x14ac:dyDescent="0.3">
      <c r="G327" s="31"/>
      <c r="H327" s="29"/>
      <c r="I327" s="29"/>
      <c r="J327" s="29"/>
      <c r="K327" s="29"/>
      <c r="L327" s="29"/>
      <c r="M327" s="29"/>
      <c r="N327" s="29"/>
      <c r="O327" s="29"/>
      <c r="P327" s="29"/>
      <c r="Q327" s="29"/>
      <c r="R327" s="29"/>
      <c r="S327" s="29"/>
      <c r="T327" s="29"/>
      <c r="U327" s="29"/>
      <c r="V327" s="55"/>
    </row>
    <row r="328" spans="6:22" ht="13.8" hidden="1" x14ac:dyDescent="0.3">
      <c r="G328" s="31"/>
      <c r="H328" s="29"/>
      <c r="I328" s="29"/>
      <c r="J328" s="29"/>
      <c r="K328" s="29"/>
      <c r="L328" s="29"/>
      <c r="M328" s="29"/>
      <c r="N328" s="29"/>
      <c r="O328" s="29"/>
      <c r="P328" s="29"/>
      <c r="Q328" s="29"/>
      <c r="R328" s="29"/>
      <c r="S328" s="29"/>
      <c r="T328" s="29"/>
      <c r="U328" s="29"/>
      <c r="V328" s="55"/>
    </row>
    <row r="329" spans="6:22" ht="13.8" hidden="1" x14ac:dyDescent="0.3">
      <c r="G329" s="31"/>
      <c r="H329" s="29"/>
      <c r="I329" s="29"/>
      <c r="J329" s="29"/>
      <c r="K329" s="29"/>
      <c r="L329" s="29"/>
      <c r="M329" s="29"/>
      <c r="N329" s="29"/>
      <c r="O329" s="29"/>
      <c r="P329" s="29"/>
      <c r="Q329" s="29"/>
      <c r="R329" s="29"/>
      <c r="S329" s="29"/>
      <c r="T329" s="29"/>
      <c r="U329" s="29"/>
      <c r="V329" s="55"/>
    </row>
    <row r="330" spans="6:22" ht="13.8" hidden="1" x14ac:dyDescent="0.3">
      <c r="G330" s="31"/>
      <c r="H330" s="29"/>
      <c r="I330" s="29"/>
      <c r="J330" s="29"/>
      <c r="K330" s="29"/>
      <c r="L330" s="29"/>
      <c r="M330" s="29"/>
      <c r="N330" s="29"/>
      <c r="O330" s="29"/>
      <c r="P330" s="29"/>
      <c r="Q330" s="29"/>
      <c r="R330" s="29"/>
      <c r="S330" s="29"/>
      <c r="T330" s="29"/>
      <c r="U330" s="29"/>
      <c r="V330" s="55"/>
    </row>
    <row r="331" spans="6:22" ht="13.8" hidden="1" x14ac:dyDescent="0.3">
      <c r="G331" s="31"/>
      <c r="H331" s="29"/>
      <c r="I331" s="29"/>
      <c r="J331" s="29"/>
      <c r="K331" s="29"/>
      <c r="L331" s="29"/>
      <c r="M331" s="29"/>
      <c r="N331" s="29"/>
      <c r="O331" s="29"/>
      <c r="P331" s="29"/>
      <c r="Q331" s="29"/>
      <c r="R331" s="29"/>
      <c r="S331" s="29"/>
      <c r="T331" s="29"/>
      <c r="U331" s="29"/>
      <c r="V331" s="55"/>
    </row>
    <row r="332" spans="6:22" ht="13.8" hidden="1" x14ac:dyDescent="0.3">
      <c r="F332" s="30"/>
      <c r="G332" s="31"/>
      <c r="H332" s="29"/>
      <c r="I332" s="29"/>
      <c r="J332" s="29"/>
      <c r="K332" s="29"/>
      <c r="L332" s="29"/>
      <c r="M332" s="29"/>
      <c r="N332" s="29"/>
      <c r="O332" s="29"/>
      <c r="P332" s="29"/>
      <c r="Q332" s="29"/>
      <c r="R332" s="29"/>
      <c r="S332" s="29"/>
      <c r="T332" s="29"/>
      <c r="U332" s="29"/>
      <c r="V332" s="55"/>
    </row>
    <row r="333" spans="6:22" ht="13.8" hidden="1" x14ac:dyDescent="0.3">
      <c r="F333" s="30"/>
      <c r="G333" s="31"/>
      <c r="H333" s="29"/>
      <c r="I333" s="29"/>
      <c r="J333" s="29"/>
      <c r="K333" s="29"/>
      <c r="L333" s="29"/>
      <c r="M333" s="29"/>
      <c r="N333" s="29"/>
      <c r="O333" s="29"/>
      <c r="P333" s="29"/>
      <c r="Q333" s="29"/>
      <c r="R333" s="29"/>
      <c r="S333" s="29"/>
      <c r="T333" s="29"/>
      <c r="U333" s="29"/>
      <c r="V333" s="55"/>
    </row>
    <row r="334" spans="6:22" ht="13.8" hidden="1" x14ac:dyDescent="0.3">
      <c r="F334" s="30"/>
      <c r="G334" s="31"/>
      <c r="H334" s="29"/>
      <c r="I334" s="29"/>
      <c r="J334" s="29"/>
      <c r="K334" s="29"/>
      <c r="L334" s="29"/>
      <c r="M334" s="29"/>
      <c r="N334" s="29"/>
      <c r="O334" s="29"/>
      <c r="P334" s="29"/>
      <c r="Q334" s="29"/>
      <c r="R334" s="29"/>
      <c r="S334" s="29"/>
      <c r="T334" s="29"/>
      <c r="U334" s="29"/>
      <c r="V334" s="55"/>
    </row>
    <row r="335" spans="6:22" ht="13.8" hidden="1" x14ac:dyDescent="0.3">
      <c r="G335" s="31"/>
      <c r="H335" s="29"/>
      <c r="I335" s="29"/>
      <c r="J335" s="29"/>
      <c r="K335" s="29"/>
      <c r="L335" s="29"/>
      <c r="M335" s="29"/>
      <c r="N335" s="29"/>
      <c r="O335" s="29"/>
      <c r="P335" s="29"/>
      <c r="Q335" s="29"/>
      <c r="R335" s="29"/>
      <c r="S335" s="29"/>
      <c r="T335" s="29"/>
      <c r="U335" s="29"/>
      <c r="V335" s="55"/>
    </row>
    <row r="336" spans="6:22" ht="13.8" hidden="1" x14ac:dyDescent="0.3">
      <c r="G336" s="31"/>
      <c r="H336" s="29"/>
      <c r="I336" s="29"/>
      <c r="J336" s="29"/>
      <c r="K336" s="29"/>
      <c r="L336" s="29"/>
      <c r="M336" s="29"/>
      <c r="N336" s="29"/>
      <c r="O336" s="29"/>
      <c r="P336" s="29"/>
      <c r="Q336" s="29"/>
      <c r="R336" s="29"/>
      <c r="S336" s="29"/>
      <c r="T336" s="29"/>
      <c r="U336" s="29"/>
      <c r="V336" s="55"/>
    </row>
    <row r="337" spans="7:22" ht="13.8" hidden="1" x14ac:dyDescent="0.3">
      <c r="G337" s="31"/>
      <c r="H337" s="29"/>
      <c r="I337" s="29"/>
      <c r="J337" s="29"/>
      <c r="K337" s="29"/>
      <c r="L337" s="29"/>
      <c r="M337" s="29"/>
      <c r="N337" s="29"/>
      <c r="O337" s="29"/>
      <c r="P337" s="29"/>
      <c r="Q337" s="29"/>
      <c r="R337" s="29"/>
      <c r="S337" s="29"/>
      <c r="T337" s="29"/>
      <c r="U337" s="29"/>
      <c r="V337" s="55"/>
    </row>
    <row r="338" spans="7:22" ht="13.8" hidden="1" x14ac:dyDescent="0.3">
      <c r="G338" s="31"/>
      <c r="H338" s="29"/>
      <c r="I338" s="29"/>
      <c r="J338" s="29"/>
      <c r="K338" s="29"/>
      <c r="L338" s="29"/>
      <c r="M338" s="29"/>
      <c r="N338" s="29"/>
      <c r="O338" s="29"/>
      <c r="P338" s="29"/>
      <c r="Q338" s="29"/>
      <c r="R338" s="29"/>
      <c r="S338" s="29"/>
      <c r="T338" s="29"/>
      <c r="U338" s="29"/>
      <c r="V338" s="55"/>
    </row>
    <row r="339" spans="7:22" ht="13.8" hidden="1" x14ac:dyDescent="0.3">
      <c r="G339" s="31"/>
      <c r="H339" s="29"/>
      <c r="I339" s="29"/>
      <c r="J339" s="29"/>
      <c r="K339" s="29"/>
      <c r="L339" s="29"/>
      <c r="M339" s="29"/>
      <c r="N339" s="29"/>
      <c r="O339" s="29"/>
      <c r="P339" s="29"/>
      <c r="Q339" s="29"/>
      <c r="R339" s="29"/>
      <c r="S339" s="29"/>
      <c r="T339" s="29"/>
      <c r="U339" s="29"/>
      <c r="V339" s="55"/>
    </row>
    <row r="340" spans="7:22" ht="13.8" hidden="1" x14ac:dyDescent="0.3">
      <c r="G340" s="31"/>
      <c r="H340" s="29"/>
      <c r="I340" s="29"/>
      <c r="J340" s="29"/>
      <c r="K340" s="29"/>
      <c r="L340" s="29"/>
      <c r="M340" s="29"/>
      <c r="N340" s="29"/>
      <c r="O340" s="29"/>
      <c r="P340" s="29"/>
      <c r="Q340" s="29"/>
      <c r="R340" s="29"/>
      <c r="S340" s="29"/>
      <c r="T340" s="29"/>
      <c r="U340" s="29"/>
      <c r="V340" s="55"/>
    </row>
    <row r="341" spans="7:22" ht="13.8" hidden="1" x14ac:dyDescent="0.3">
      <c r="G341" s="31"/>
      <c r="H341" s="29"/>
      <c r="I341" s="29"/>
      <c r="J341" s="29"/>
      <c r="K341" s="29"/>
      <c r="L341" s="29"/>
      <c r="M341" s="29"/>
      <c r="N341" s="29"/>
      <c r="O341" s="29"/>
      <c r="P341" s="29"/>
      <c r="Q341" s="29"/>
      <c r="R341" s="29"/>
      <c r="S341" s="29"/>
      <c r="T341" s="29"/>
      <c r="U341" s="29"/>
      <c r="V341" s="55"/>
    </row>
    <row r="342" spans="7:22" ht="13.8" hidden="1" x14ac:dyDescent="0.3">
      <c r="G342" s="31"/>
      <c r="H342" s="29"/>
      <c r="I342" s="29"/>
      <c r="J342" s="29"/>
      <c r="K342" s="29"/>
      <c r="L342" s="29"/>
      <c r="M342" s="29"/>
      <c r="N342" s="29"/>
      <c r="O342" s="29"/>
      <c r="P342" s="29"/>
      <c r="Q342" s="29"/>
      <c r="R342" s="29"/>
      <c r="S342" s="29"/>
      <c r="T342" s="29"/>
      <c r="U342" s="29"/>
      <c r="V342" s="55"/>
    </row>
    <row r="343" spans="7:22" ht="13.8" hidden="1" x14ac:dyDescent="0.3">
      <c r="G343" s="31"/>
      <c r="H343" s="29"/>
      <c r="I343" s="29"/>
      <c r="J343" s="29"/>
      <c r="K343" s="29"/>
      <c r="L343" s="29"/>
      <c r="M343" s="29"/>
      <c r="N343" s="29"/>
      <c r="O343" s="29"/>
      <c r="P343" s="29"/>
      <c r="Q343" s="29"/>
      <c r="R343" s="29"/>
      <c r="S343" s="29"/>
      <c r="T343" s="29"/>
      <c r="U343" s="29"/>
      <c r="V343" s="55"/>
    </row>
    <row r="344" spans="7:22" ht="13.8" hidden="1" x14ac:dyDescent="0.3">
      <c r="G344" s="31"/>
      <c r="H344" s="29"/>
      <c r="I344" s="29"/>
      <c r="J344" s="29"/>
      <c r="K344" s="29"/>
      <c r="L344" s="29"/>
      <c r="M344" s="29"/>
      <c r="N344" s="29"/>
      <c r="O344" s="29"/>
      <c r="P344" s="29"/>
      <c r="Q344" s="29"/>
      <c r="R344" s="29"/>
      <c r="S344" s="29"/>
      <c r="T344" s="29"/>
      <c r="U344" s="29"/>
      <c r="V344" s="55"/>
    </row>
    <row r="345" spans="7:22" ht="13.8" hidden="1" x14ac:dyDescent="0.3">
      <c r="G345" s="31"/>
      <c r="H345" s="29"/>
      <c r="I345" s="29"/>
      <c r="J345" s="29"/>
      <c r="K345" s="29"/>
      <c r="L345" s="29"/>
      <c r="M345" s="29"/>
      <c r="N345" s="29"/>
      <c r="O345" s="29"/>
      <c r="P345" s="29"/>
      <c r="Q345" s="29"/>
      <c r="R345" s="29"/>
      <c r="S345" s="29"/>
      <c r="T345" s="29"/>
      <c r="U345" s="29"/>
      <c r="V345" s="55"/>
    </row>
    <row r="346" spans="7:22" ht="13.8" hidden="1" x14ac:dyDescent="0.3">
      <c r="G346" s="31"/>
      <c r="H346" s="29"/>
      <c r="I346" s="29"/>
      <c r="J346" s="29"/>
      <c r="K346" s="29"/>
      <c r="L346" s="29"/>
      <c r="M346" s="29"/>
      <c r="N346" s="29"/>
      <c r="O346" s="29"/>
      <c r="P346" s="29"/>
      <c r="Q346" s="29"/>
      <c r="R346" s="29"/>
      <c r="S346" s="29"/>
      <c r="T346" s="29"/>
      <c r="U346" s="29"/>
      <c r="V346" s="55"/>
    </row>
    <row r="347" spans="7:22" ht="13.8" hidden="1" x14ac:dyDescent="0.3">
      <c r="G347" s="31"/>
      <c r="H347" s="29"/>
      <c r="I347" s="29"/>
      <c r="J347" s="29"/>
      <c r="K347" s="29"/>
      <c r="L347" s="29"/>
      <c r="M347" s="29"/>
      <c r="N347" s="29"/>
      <c r="O347" s="29"/>
      <c r="P347" s="29"/>
      <c r="Q347" s="29"/>
      <c r="R347" s="29"/>
      <c r="S347" s="29"/>
      <c r="T347" s="29"/>
      <c r="U347" s="29"/>
      <c r="V347" s="55"/>
    </row>
    <row r="348" spans="7:22" ht="13.8" hidden="1" x14ac:dyDescent="0.3">
      <c r="G348" s="31"/>
      <c r="H348" s="29"/>
      <c r="I348" s="29"/>
      <c r="J348" s="29"/>
      <c r="K348" s="29"/>
      <c r="L348" s="29"/>
      <c r="M348" s="29"/>
      <c r="N348" s="29"/>
      <c r="O348" s="29"/>
      <c r="P348" s="29"/>
      <c r="Q348" s="29"/>
      <c r="R348" s="29"/>
      <c r="S348" s="29"/>
      <c r="T348" s="29"/>
      <c r="U348" s="29"/>
      <c r="V348" s="55"/>
    </row>
    <row r="349" spans="7:22" ht="13.8" hidden="1" x14ac:dyDescent="0.3">
      <c r="G349" s="31"/>
      <c r="H349" s="29"/>
      <c r="I349" s="29"/>
      <c r="J349" s="29"/>
      <c r="K349" s="29"/>
      <c r="L349" s="29"/>
      <c r="M349" s="29"/>
      <c r="N349" s="29"/>
      <c r="O349" s="29"/>
      <c r="P349" s="29"/>
      <c r="Q349" s="29"/>
      <c r="R349" s="29"/>
      <c r="S349" s="29"/>
      <c r="T349" s="29"/>
      <c r="U349" s="29"/>
      <c r="V349" s="55"/>
    </row>
    <row r="350" spans="7:22" ht="13.8" hidden="1" x14ac:dyDescent="0.3">
      <c r="G350" s="31"/>
      <c r="H350" s="29"/>
      <c r="I350" s="29"/>
      <c r="J350" s="29"/>
      <c r="K350" s="29"/>
      <c r="L350" s="29"/>
      <c r="M350" s="29"/>
      <c r="N350" s="29"/>
      <c r="O350" s="29"/>
      <c r="P350" s="29"/>
      <c r="Q350" s="29"/>
      <c r="R350" s="29"/>
      <c r="S350" s="29"/>
      <c r="T350" s="29"/>
      <c r="U350" s="29"/>
      <c r="V350" s="55"/>
    </row>
    <row r="351" spans="7:22" ht="13.8" hidden="1" x14ac:dyDescent="0.3">
      <c r="G351" s="31"/>
      <c r="H351" s="29"/>
      <c r="I351" s="29"/>
      <c r="J351" s="29"/>
      <c r="K351" s="29"/>
      <c r="L351" s="29"/>
      <c r="M351" s="29"/>
      <c r="N351" s="29"/>
      <c r="O351" s="29"/>
      <c r="P351" s="29"/>
      <c r="Q351" s="29"/>
      <c r="R351" s="29"/>
      <c r="S351" s="29"/>
      <c r="T351" s="29"/>
      <c r="U351" s="29"/>
      <c r="V351" s="55"/>
    </row>
    <row r="352" spans="7:22" ht="13.8" hidden="1" x14ac:dyDescent="0.3">
      <c r="G352" s="31"/>
      <c r="H352" s="29"/>
      <c r="I352" s="29"/>
      <c r="J352" s="29"/>
      <c r="K352" s="29"/>
      <c r="L352" s="29"/>
      <c r="M352" s="29"/>
      <c r="N352" s="29"/>
      <c r="O352" s="29"/>
      <c r="P352" s="29"/>
      <c r="Q352" s="29"/>
      <c r="R352" s="29"/>
      <c r="S352" s="29"/>
      <c r="T352" s="29"/>
      <c r="U352" s="29"/>
      <c r="V352" s="55"/>
    </row>
    <row r="353" spans="6:22" ht="13.8" hidden="1" x14ac:dyDescent="0.3">
      <c r="G353" s="31"/>
      <c r="H353" s="29"/>
      <c r="I353" s="29"/>
      <c r="J353" s="29"/>
      <c r="K353" s="29"/>
      <c r="L353" s="29"/>
      <c r="M353" s="29"/>
      <c r="N353" s="29"/>
      <c r="O353" s="29"/>
      <c r="P353" s="29"/>
      <c r="Q353" s="29"/>
      <c r="R353" s="29"/>
      <c r="S353" s="29"/>
      <c r="T353" s="29"/>
      <c r="U353" s="29"/>
      <c r="V353" s="55"/>
    </row>
    <row r="354" spans="6:22" ht="13.8" hidden="1" x14ac:dyDescent="0.3">
      <c r="F354" s="30"/>
      <c r="G354" s="31"/>
      <c r="H354" s="29"/>
      <c r="I354" s="29"/>
      <c r="J354" s="29"/>
      <c r="K354" s="29"/>
      <c r="L354" s="29"/>
      <c r="M354" s="29"/>
      <c r="N354" s="29"/>
      <c r="O354" s="29"/>
      <c r="P354" s="29"/>
      <c r="Q354" s="29"/>
      <c r="R354" s="29"/>
      <c r="S354" s="29"/>
      <c r="T354" s="29"/>
      <c r="U354" s="29"/>
      <c r="V354" s="55"/>
    </row>
    <row r="355" spans="6:22" ht="13.8" hidden="1" x14ac:dyDescent="0.3">
      <c r="F355" s="30"/>
      <c r="G355" s="31"/>
      <c r="H355" s="29"/>
      <c r="I355" s="29"/>
      <c r="J355" s="29"/>
      <c r="K355" s="29"/>
      <c r="L355" s="29"/>
      <c r="M355" s="29"/>
      <c r="N355" s="29"/>
      <c r="O355" s="29"/>
      <c r="P355" s="29"/>
      <c r="Q355" s="29"/>
      <c r="R355" s="29"/>
      <c r="S355" s="29"/>
      <c r="T355" s="29"/>
      <c r="U355" s="29"/>
      <c r="V355" s="55"/>
    </row>
    <row r="356" spans="6:22" ht="13.8" hidden="1" x14ac:dyDescent="0.3">
      <c r="F356" s="30"/>
      <c r="G356" s="31"/>
      <c r="H356" s="29"/>
      <c r="I356" s="29"/>
      <c r="J356" s="29"/>
      <c r="K356" s="29"/>
      <c r="L356" s="29"/>
      <c r="M356" s="29"/>
      <c r="N356" s="29"/>
      <c r="O356" s="29"/>
      <c r="P356" s="29"/>
      <c r="Q356" s="29"/>
      <c r="R356" s="29"/>
      <c r="S356" s="29"/>
      <c r="T356" s="29"/>
      <c r="U356" s="29"/>
      <c r="V356" s="55"/>
    </row>
    <row r="357" spans="6:22" ht="13.8" hidden="1" x14ac:dyDescent="0.3">
      <c r="F357" s="30"/>
      <c r="G357" s="31"/>
      <c r="H357" s="29"/>
      <c r="I357" s="29"/>
      <c r="J357" s="29"/>
      <c r="K357" s="29"/>
      <c r="L357" s="29"/>
      <c r="M357" s="29"/>
      <c r="N357" s="29"/>
      <c r="O357" s="29"/>
      <c r="P357" s="29"/>
      <c r="Q357" s="29"/>
      <c r="R357" s="29"/>
      <c r="S357" s="29"/>
      <c r="T357" s="29"/>
      <c r="U357" s="29"/>
      <c r="V357" s="55"/>
    </row>
    <row r="358" spans="6:22" ht="13.8" hidden="1" x14ac:dyDescent="0.3">
      <c r="F358" s="30"/>
      <c r="G358" s="31"/>
      <c r="H358" s="29"/>
      <c r="I358" s="29"/>
      <c r="J358" s="29"/>
      <c r="K358" s="29"/>
      <c r="L358" s="29"/>
      <c r="M358" s="29"/>
      <c r="N358" s="29"/>
      <c r="O358" s="29"/>
      <c r="P358" s="29"/>
      <c r="Q358" s="29"/>
      <c r="R358" s="29"/>
      <c r="S358" s="29"/>
      <c r="T358" s="29"/>
      <c r="U358" s="29"/>
      <c r="V358" s="55"/>
    </row>
    <row r="359" spans="6:22" ht="13.8" hidden="1" x14ac:dyDescent="0.3">
      <c r="F359" s="30"/>
      <c r="G359" s="31"/>
      <c r="H359" s="29"/>
      <c r="I359" s="29"/>
      <c r="J359" s="29"/>
      <c r="K359" s="29"/>
      <c r="L359" s="29"/>
      <c r="M359" s="29"/>
      <c r="N359" s="29"/>
      <c r="O359" s="29"/>
      <c r="P359" s="29"/>
      <c r="Q359" s="29"/>
      <c r="R359" s="29"/>
      <c r="S359" s="29"/>
      <c r="T359" s="29"/>
      <c r="U359" s="29"/>
      <c r="V359" s="55"/>
    </row>
    <row r="360" spans="6:22" ht="13.8" hidden="1" x14ac:dyDescent="0.3">
      <c r="F360" s="30"/>
      <c r="G360" s="31"/>
      <c r="H360" s="29"/>
      <c r="I360" s="29"/>
      <c r="J360" s="29"/>
      <c r="K360" s="29"/>
      <c r="L360" s="29"/>
      <c r="M360" s="29"/>
      <c r="N360" s="29"/>
      <c r="O360" s="29"/>
      <c r="P360" s="29"/>
      <c r="Q360" s="29"/>
      <c r="R360" s="29"/>
      <c r="S360" s="29"/>
      <c r="T360" s="29"/>
      <c r="U360" s="29"/>
      <c r="V360" s="55"/>
    </row>
    <row r="361" spans="6:22" ht="13.8" hidden="1" x14ac:dyDescent="0.3">
      <c r="F361" s="30"/>
      <c r="G361" s="31"/>
      <c r="H361" s="29"/>
      <c r="I361" s="29"/>
      <c r="J361" s="29"/>
      <c r="K361" s="29"/>
      <c r="L361" s="29"/>
      <c r="M361" s="29"/>
      <c r="N361" s="29"/>
      <c r="O361" s="29"/>
      <c r="P361" s="29"/>
      <c r="Q361" s="29"/>
      <c r="R361" s="29"/>
      <c r="S361" s="29"/>
      <c r="T361" s="29"/>
      <c r="U361" s="29"/>
      <c r="V361" s="55"/>
    </row>
    <row r="362" spans="6:22" ht="13.8" hidden="1" x14ac:dyDescent="0.3">
      <c r="F362" s="30"/>
      <c r="G362" s="31"/>
      <c r="H362" s="29"/>
      <c r="I362" s="29"/>
      <c r="J362" s="29"/>
      <c r="K362" s="29"/>
      <c r="L362" s="29"/>
      <c r="M362" s="29"/>
      <c r="N362" s="29"/>
      <c r="O362" s="29"/>
      <c r="P362" s="29"/>
      <c r="Q362" s="29"/>
      <c r="R362" s="29"/>
      <c r="S362" s="29"/>
      <c r="T362" s="29"/>
      <c r="U362" s="29"/>
      <c r="V362" s="55"/>
    </row>
    <row r="363" spans="6:22" ht="13.8" hidden="1" x14ac:dyDescent="0.3">
      <c r="F363" s="30"/>
      <c r="G363" s="31"/>
      <c r="H363" s="29"/>
      <c r="I363" s="29"/>
      <c r="J363" s="29"/>
      <c r="K363" s="29"/>
      <c r="L363" s="29"/>
      <c r="M363" s="29"/>
      <c r="N363" s="29"/>
      <c r="O363" s="29"/>
      <c r="P363" s="29"/>
      <c r="Q363" s="29"/>
      <c r="R363" s="29"/>
      <c r="S363" s="29"/>
      <c r="T363" s="29"/>
      <c r="U363" s="29"/>
      <c r="V363" s="55"/>
    </row>
    <row r="364" spans="6:22" ht="13.8" hidden="1" x14ac:dyDescent="0.3">
      <c r="F364" s="30"/>
      <c r="G364" s="31"/>
      <c r="H364" s="29"/>
      <c r="I364" s="29"/>
      <c r="J364" s="29"/>
      <c r="K364" s="29"/>
      <c r="L364" s="29"/>
      <c r="M364" s="29"/>
      <c r="N364" s="29"/>
      <c r="O364" s="29"/>
      <c r="P364" s="29"/>
      <c r="Q364" s="29"/>
      <c r="R364" s="29"/>
      <c r="S364" s="29"/>
      <c r="T364" s="29"/>
      <c r="U364" s="29"/>
      <c r="V364" s="55"/>
    </row>
    <row r="365" spans="6:22" ht="13.8" hidden="1" x14ac:dyDescent="0.3">
      <c r="F365" s="30"/>
      <c r="G365" s="31"/>
      <c r="H365" s="29"/>
      <c r="I365" s="29"/>
      <c r="J365" s="29"/>
      <c r="K365" s="29"/>
      <c r="L365" s="29"/>
      <c r="M365" s="29"/>
      <c r="N365" s="29"/>
      <c r="O365" s="29"/>
      <c r="P365" s="29"/>
      <c r="Q365" s="29"/>
      <c r="R365" s="29"/>
      <c r="S365" s="29"/>
      <c r="T365" s="29"/>
      <c r="U365" s="29"/>
      <c r="V365" s="55"/>
    </row>
    <row r="366" spans="6:22" ht="13.8" hidden="1" x14ac:dyDescent="0.3">
      <c r="F366" s="30"/>
      <c r="G366" s="31"/>
      <c r="H366" s="29"/>
      <c r="I366" s="29"/>
      <c r="J366" s="29"/>
      <c r="K366" s="29"/>
      <c r="L366" s="29"/>
      <c r="M366" s="29"/>
      <c r="N366" s="29"/>
      <c r="O366" s="29"/>
      <c r="P366" s="29"/>
      <c r="Q366" s="29"/>
      <c r="R366" s="29"/>
      <c r="S366" s="29"/>
      <c r="T366" s="29"/>
      <c r="U366" s="29"/>
      <c r="V366" s="55"/>
    </row>
    <row r="367" spans="6:22" ht="13.8" hidden="1" x14ac:dyDescent="0.3">
      <c r="F367" s="30"/>
      <c r="G367" s="31"/>
      <c r="H367" s="29"/>
      <c r="I367" s="29"/>
      <c r="J367" s="29"/>
      <c r="K367" s="29"/>
      <c r="L367" s="29"/>
      <c r="M367" s="29"/>
      <c r="N367" s="29"/>
      <c r="O367" s="29"/>
      <c r="P367" s="29"/>
      <c r="Q367" s="29"/>
      <c r="R367" s="29"/>
      <c r="S367" s="29"/>
      <c r="T367" s="29"/>
      <c r="U367" s="29"/>
      <c r="V367" s="55"/>
    </row>
    <row r="368" spans="6:22" ht="13.8" hidden="1" x14ac:dyDescent="0.3">
      <c r="F368" s="30"/>
      <c r="G368" s="31"/>
      <c r="H368" s="29"/>
      <c r="I368" s="29"/>
      <c r="J368" s="29"/>
      <c r="K368" s="29"/>
      <c r="L368" s="29"/>
      <c r="M368" s="29"/>
      <c r="N368" s="29"/>
      <c r="O368" s="29"/>
      <c r="P368" s="29"/>
      <c r="Q368" s="29"/>
      <c r="R368" s="29"/>
      <c r="S368" s="29"/>
      <c r="T368" s="29"/>
      <c r="U368" s="29"/>
      <c r="V368" s="55"/>
    </row>
    <row r="369" spans="6:22" ht="13.8" hidden="1" x14ac:dyDescent="0.3">
      <c r="F369" s="30"/>
      <c r="G369" s="31"/>
      <c r="H369" s="29"/>
      <c r="I369" s="29"/>
      <c r="J369" s="29"/>
      <c r="K369" s="29"/>
      <c r="L369" s="29"/>
      <c r="M369" s="29"/>
      <c r="N369" s="29"/>
      <c r="O369" s="29"/>
      <c r="P369" s="29"/>
      <c r="Q369" s="29"/>
      <c r="R369" s="29"/>
      <c r="S369" s="29"/>
      <c r="T369" s="29"/>
      <c r="U369" s="29"/>
      <c r="V369" s="55"/>
    </row>
    <row r="370" spans="6:22" ht="13.8" hidden="1" x14ac:dyDescent="0.3">
      <c r="G370" s="31"/>
      <c r="H370" s="29"/>
      <c r="I370" s="29"/>
      <c r="J370" s="29"/>
      <c r="K370" s="29"/>
      <c r="L370" s="29"/>
      <c r="M370" s="29"/>
      <c r="N370" s="29"/>
      <c r="O370" s="29"/>
      <c r="P370" s="29"/>
      <c r="Q370" s="29"/>
      <c r="R370" s="29"/>
      <c r="S370" s="29"/>
      <c r="T370" s="29"/>
      <c r="U370" s="29"/>
      <c r="V370" s="55"/>
    </row>
    <row r="371" spans="6:22" ht="13.8" hidden="1" x14ac:dyDescent="0.3">
      <c r="G371" s="31"/>
      <c r="H371" s="29"/>
      <c r="I371" s="29"/>
      <c r="J371" s="29"/>
      <c r="K371" s="29"/>
      <c r="L371" s="29"/>
      <c r="M371" s="29"/>
      <c r="N371" s="29"/>
      <c r="O371" s="29"/>
      <c r="P371" s="29"/>
      <c r="Q371" s="29"/>
      <c r="R371" s="29"/>
      <c r="S371" s="29"/>
      <c r="T371" s="29"/>
      <c r="U371" s="29"/>
      <c r="V371" s="55"/>
    </row>
    <row r="372" spans="6:22" ht="13.8" hidden="1" x14ac:dyDescent="0.3">
      <c r="G372" s="31"/>
      <c r="H372" s="29"/>
      <c r="I372" s="29"/>
      <c r="J372" s="29"/>
      <c r="K372" s="29"/>
      <c r="L372" s="29"/>
      <c r="M372" s="29"/>
      <c r="N372" s="29"/>
      <c r="O372" s="29"/>
      <c r="P372" s="29"/>
      <c r="Q372" s="29"/>
      <c r="R372" s="29"/>
      <c r="S372" s="29"/>
      <c r="T372" s="29"/>
      <c r="U372" s="29"/>
      <c r="V372" s="55"/>
    </row>
    <row r="373" spans="6:22" ht="13.8" hidden="1" x14ac:dyDescent="0.3">
      <c r="G373" s="31"/>
      <c r="H373" s="29"/>
      <c r="I373" s="29"/>
      <c r="J373" s="29"/>
      <c r="K373" s="29"/>
      <c r="L373" s="29"/>
      <c r="M373" s="29"/>
      <c r="N373" s="29"/>
      <c r="O373" s="29"/>
      <c r="P373" s="29"/>
      <c r="Q373" s="29"/>
      <c r="R373" s="29"/>
      <c r="S373" s="29"/>
      <c r="T373" s="29"/>
      <c r="U373" s="29"/>
      <c r="V373" s="55"/>
    </row>
    <row r="374" spans="6:22" ht="13.8" hidden="1" x14ac:dyDescent="0.3">
      <c r="G374" s="31"/>
      <c r="H374" s="29"/>
      <c r="I374" s="29"/>
      <c r="J374" s="29"/>
      <c r="K374" s="29"/>
      <c r="L374" s="29"/>
      <c r="M374" s="29"/>
      <c r="N374" s="29"/>
      <c r="O374" s="29"/>
      <c r="P374" s="29"/>
      <c r="Q374" s="29"/>
      <c r="R374" s="29"/>
      <c r="S374" s="29"/>
      <c r="T374" s="29"/>
      <c r="U374" s="29"/>
      <c r="V374" s="55"/>
    </row>
    <row r="375" spans="6:22" ht="13.8" hidden="1" x14ac:dyDescent="0.3">
      <c r="G375" s="31"/>
      <c r="H375" s="29"/>
      <c r="I375" s="29"/>
      <c r="J375" s="29"/>
      <c r="K375" s="29"/>
      <c r="L375" s="29"/>
      <c r="M375" s="29"/>
      <c r="N375" s="29"/>
      <c r="O375" s="29"/>
      <c r="P375" s="29"/>
      <c r="Q375" s="29"/>
      <c r="R375" s="29"/>
      <c r="S375" s="29"/>
      <c r="T375" s="29"/>
      <c r="U375" s="29"/>
      <c r="V375" s="55"/>
    </row>
    <row r="376" spans="6:22" ht="13.8" hidden="1" x14ac:dyDescent="0.3">
      <c r="G376" s="31"/>
      <c r="H376" s="29"/>
      <c r="I376" s="29"/>
      <c r="J376" s="29"/>
      <c r="K376" s="29"/>
      <c r="L376" s="29"/>
      <c r="M376" s="29"/>
      <c r="N376" s="29"/>
      <c r="O376" s="29"/>
      <c r="P376" s="29"/>
      <c r="Q376" s="29"/>
      <c r="R376" s="29"/>
      <c r="S376" s="29"/>
      <c r="T376" s="29"/>
      <c r="U376" s="29"/>
      <c r="V376" s="55"/>
    </row>
    <row r="377" spans="6:22" ht="13.8" hidden="1" x14ac:dyDescent="0.3">
      <c r="G377" s="31"/>
      <c r="H377" s="29"/>
      <c r="I377" s="29"/>
      <c r="J377" s="29"/>
      <c r="K377" s="29"/>
      <c r="L377" s="29"/>
      <c r="M377" s="29"/>
      <c r="N377" s="29"/>
      <c r="O377" s="29"/>
      <c r="P377" s="29"/>
      <c r="Q377" s="29"/>
      <c r="R377" s="29"/>
      <c r="S377" s="29"/>
      <c r="T377" s="29"/>
      <c r="U377" s="29"/>
      <c r="V377" s="55"/>
    </row>
    <row r="378" spans="6:22" ht="13.8" hidden="1" x14ac:dyDescent="0.3">
      <c r="G378" s="31"/>
      <c r="H378" s="29"/>
      <c r="I378" s="29"/>
      <c r="J378" s="29"/>
      <c r="K378" s="29"/>
      <c r="L378" s="29"/>
      <c r="M378" s="29"/>
      <c r="N378" s="29"/>
      <c r="O378" s="29"/>
      <c r="P378" s="29"/>
      <c r="Q378" s="29"/>
      <c r="R378" s="29"/>
      <c r="S378" s="29"/>
      <c r="T378" s="29"/>
      <c r="U378" s="29"/>
      <c r="V378" s="55"/>
    </row>
    <row r="379" spans="6:22" ht="13.8" hidden="1" x14ac:dyDescent="0.3">
      <c r="G379" s="31"/>
      <c r="H379" s="29"/>
      <c r="I379" s="29"/>
      <c r="J379" s="29"/>
      <c r="K379" s="29"/>
      <c r="L379" s="29"/>
      <c r="M379" s="29"/>
      <c r="N379" s="29"/>
      <c r="O379" s="29"/>
      <c r="P379" s="29"/>
      <c r="Q379" s="29"/>
      <c r="R379" s="29"/>
      <c r="S379" s="29"/>
      <c r="T379" s="29"/>
      <c r="U379" s="29"/>
      <c r="V379" s="55"/>
    </row>
    <row r="380" spans="6:22" ht="13.8" hidden="1" x14ac:dyDescent="0.3">
      <c r="G380" s="31"/>
      <c r="H380" s="29"/>
      <c r="I380" s="29"/>
      <c r="J380" s="29"/>
      <c r="K380" s="29"/>
      <c r="L380" s="29"/>
      <c r="M380" s="29"/>
      <c r="N380" s="29"/>
      <c r="O380" s="29"/>
      <c r="P380" s="29"/>
      <c r="Q380" s="29"/>
      <c r="R380" s="29"/>
      <c r="S380" s="29"/>
      <c r="T380" s="29"/>
      <c r="U380" s="29"/>
      <c r="V380" s="55"/>
    </row>
    <row r="381" spans="6:22" ht="13.8" hidden="1" x14ac:dyDescent="0.3">
      <c r="G381" s="31"/>
      <c r="H381" s="29"/>
      <c r="I381" s="29"/>
      <c r="J381" s="29"/>
      <c r="K381" s="29"/>
      <c r="L381" s="29"/>
      <c r="M381" s="29"/>
      <c r="N381" s="29"/>
      <c r="O381" s="29"/>
      <c r="P381" s="29"/>
      <c r="Q381" s="29"/>
      <c r="R381" s="29"/>
      <c r="S381" s="29"/>
      <c r="T381" s="29"/>
      <c r="U381" s="29"/>
      <c r="V381" s="55"/>
    </row>
    <row r="382" spans="6:22" ht="13.8" hidden="1" x14ac:dyDescent="0.3">
      <c r="G382" s="31"/>
      <c r="H382" s="29"/>
      <c r="I382" s="29"/>
      <c r="J382" s="29"/>
      <c r="K382" s="29"/>
      <c r="L382" s="29"/>
      <c r="M382" s="29"/>
      <c r="N382" s="29"/>
      <c r="O382" s="29"/>
      <c r="P382" s="29"/>
      <c r="Q382" s="29"/>
      <c r="R382" s="29"/>
      <c r="S382" s="29"/>
      <c r="T382" s="29"/>
      <c r="U382" s="29"/>
      <c r="V382" s="55"/>
    </row>
    <row r="383" spans="6:22" ht="13.8" hidden="1" x14ac:dyDescent="0.3">
      <c r="G383" s="31"/>
      <c r="H383" s="29"/>
      <c r="I383" s="29"/>
      <c r="J383" s="29"/>
      <c r="K383" s="29"/>
      <c r="L383" s="29"/>
      <c r="M383" s="29"/>
      <c r="N383" s="29"/>
      <c r="O383" s="29"/>
      <c r="P383" s="29"/>
      <c r="Q383" s="29"/>
      <c r="R383" s="29"/>
      <c r="S383" s="29"/>
      <c r="T383" s="29"/>
      <c r="U383" s="29"/>
      <c r="V383" s="55"/>
    </row>
    <row r="384" spans="6:22" ht="13.8" hidden="1" x14ac:dyDescent="0.3">
      <c r="G384" s="31"/>
      <c r="H384" s="29"/>
      <c r="I384" s="29"/>
      <c r="J384" s="29"/>
      <c r="K384" s="29"/>
      <c r="L384" s="29"/>
      <c r="M384" s="29"/>
      <c r="N384" s="29"/>
      <c r="O384" s="29"/>
      <c r="P384" s="29"/>
      <c r="Q384" s="29"/>
      <c r="R384" s="29"/>
      <c r="S384" s="29"/>
      <c r="T384" s="29"/>
      <c r="U384" s="29"/>
      <c r="V384" s="55"/>
    </row>
    <row r="385" spans="6:22" ht="13.8" hidden="1" x14ac:dyDescent="0.3">
      <c r="G385" s="31"/>
      <c r="H385" s="29"/>
      <c r="I385" s="29"/>
      <c r="J385" s="29"/>
      <c r="K385" s="29"/>
      <c r="L385" s="29"/>
      <c r="M385" s="29"/>
      <c r="N385" s="29"/>
      <c r="O385" s="29"/>
      <c r="P385" s="29"/>
      <c r="Q385" s="29"/>
      <c r="R385" s="29"/>
      <c r="S385" s="29"/>
      <c r="T385" s="29"/>
      <c r="U385" s="29"/>
      <c r="V385" s="55"/>
    </row>
    <row r="386" spans="6:22" ht="13.8" hidden="1" x14ac:dyDescent="0.3">
      <c r="G386" s="31"/>
      <c r="H386" s="29"/>
      <c r="I386" s="29"/>
      <c r="J386" s="29"/>
      <c r="K386" s="29"/>
      <c r="L386" s="29"/>
      <c r="M386" s="29"/>
      <c r="N386" s="29"/>
      <c r="O386" s="29"/>
      <c r="P386" s="29"/>
      <c r="Q386" s="29"/>
      <c r="R386" s="29"/>
      <c r="S386" s="29"/>
      <c r="T386" s="29"/>
      <c r="U386" s="29"/>
      <c r="V386" s="55"/>
    </row>
    <row r="387" spans="6:22" ht="13.8" hidden="1" x14ac:dyDescent="0.3">
      <c r="G387" s="31"/>
      <c r="H387" s="29"/>
      <c r="I387" s="29"/>
      <c r="J387" s="29"/>
      <c r="K387" s="29"/>
      <c r="L387" s="29"/>
      <c r="M387" s="29"/>
      <c r="N387" s="29"/>
      <c r="O387" s="29"/>
      <c r="P387" s="29"/>
      <c r="Q387" s="29"/>
      <c r="R387" s="29"/>
      <c r="S387" s="29"/>
      <c r="T387" s="29"/>
      <c r="U387" s="29"/>
      <c r="V387" s="55"/>
    </row>
    <row r="388" spans="6:22" ht="13.8" hidden="1" x14ac:dyDescent="0.3">
      <c r="F388" s="30"/>
      <c r="G388" s="31"/>
      <c r="H388" s="29"/>
      <c r="I388" s="29"/>
      <c r="J388" s="29"/>
      <c r="K388" s="29"/>
      <c r="L388" s="29"/>
      <c r="M388" s="29"/>
      <c r="N388" s="29"/>
      <c r="O388" s="29"/>
      <c r="P388" s="29"/>
      <c r="Q388" s="29"/>
      <c r="R388" s="29"/>
      <c r="S388" s="29"/>
      <c r="T388" s="29"/>
      <c r="U388" s="29"/>
      <c r="V388" s="55"/>
    </row>
    <row r="389" spans="6:22" ht="13.8" hidden="1" x14ac:dyDescent="0.3">
      <c r="F389" s="30"/>
      <c r="G389" s="31"/>
      <c r="H389" s="29"/>
      <c r="I389" s="29"/>
      <c r="J389" s="29"/>
      <c r="K389" s="29"/>
      <c r="L389" s="29"/>
      <c r="M389" s="29"/>
      <c r="N389" s="29"/>
      <c r="O389" s="29"/>
      <c r="P389" s="29"/>
      <c r="Q389" s="29"/>
      <c r="R389" s="29"/>
      <c r="S389" s="29"/>
      <c r="T389" s="29"/>
      <c r="U389" s="29"/>
      <c r="V389" s="55"/>
    </row>
    <row r="390" spans="6:22" ht="13.8" hidden="1" x14ac:dyDescent="0.3">
      <c r="F390" s="30"/>
      <c r="G390" s="31"/>
      <c r="H390" s="29"/>
      <c r="I390" s="29"/>
      <c r="J390" s="29"/>
      <c r="K390" s="29"/>
      <c r="L390" s="29"/>
      <c r="M390" s="29"/>
      <c r="N390" s="29"/>
      <c r="O390" s="29"/>
      <c r="P390" s="29"/>
      <c r="Q390" s="29"/>
      <c r="R390" s="29"/>
      <c r="S390" s="29"/>
      <c r="T390" s="29"/>
      <c r="U390" s="29"/>
      <c r="V390" s="55"/>
    </row>
    <row r="391" spans="6:22" ht="13.8" hidden="1" x14ac:dyDescent="0.3">
      <c r="F391" s="30"/>
      <c r="G391" s="31"/>
      <c r="H391" s="29"/>
      <c r="I391" s="29"/>
      <c r="J391" s="29"/>
      <c r="K391" s="29"/>
      <c r="L391" s="29"/>
      <c r="M391" s="29"/>
      <c r="N391" s="29"/>
      <c r="O391" s="29"/>
      <c r="P391" s="29"/>
      <c r="Q391" s="29"/>
      <c r="R391" s="29"/>
      <c r="S391" s="29"/>
      <c r="T391" s="29"/>
      <c r="U391" s="29"/>
      <c r="V391" s="55"/>
    </row>
    <row r="392" spans="6:22" ht="13.8" hidden="1" x14ac:dyDescent="0.3">
      <c r="G392" s="31"/>
      <c r="H392" s="29"/>
      <c r="I392" s="29"/>
      <c r="J392" s="29"/>
      <c r="K392" s="29"/>
      <c r="L392" s="29"/>
      <c r="M392" s="29"/>
      <c r="N392" s="29"/>
      <c r="O392" s="29"/>
      <c r="P392" s="29"/>
      <c r="Q392" s="29"/>
      <c r="R392" s="29"/>
      <c r="S392" s="29"/>
      <c r="T392" s="29"/>
      <c r="U392" s="29"/>
      <c r="V392" s="55"/>
    </row>
    <row r="393" spans="6:22" ht="13.8" hidden="1" x14ac:dyDescent="0.3">
      <c r="G393" s="31"/>
      <c r="H393" s="29"/>
      <c r="I393" s="29"/>
      <c r="J393" s="29"/>
      <c r="K393" s="29"/>
      <c r="L393" s="29"/>
      <c r="M393" s="29"/>
      <c r="N393" s="29"/>
      <c r="O393" s="29"/>
      <c r="P393" s="29"/>
      <c r="Q393" s="29"/>
      <c r="R393" s="29"/>
      <c r="S393" s="29"/>
      <c r="T393" s="29"/>
      <c r="U393" s="29"/>
      <c r="V393" s="55"/>
    </row>
    <row r="394" spans="6:22" ht="13.8" hidden="1" x14ac:dyDescent="0.3">
      <c r="G394" s="31"/>
      <c r="H394" s="29"/>
      <c r="I394" s="29"/>
      <c r="J394" s="29"/>
      <c r="K394" s="29"/>
      <c r="L394" s="29"/>
      <c r="M394" s="29"/>
      <c r="N394" s="29"/>
      <c r="O394" s="29"/>
      <c r="P394" s="29"/>
      <c r="Q394" s="29"/>
      <c r="R394" s="29"/>
      <c r="S394" s="29"/>
      <c r="T394" s="29"/>
      <c r="U394" s="29"/>
      <c r="V394" s="55"/>
    </row>
    <row r="395" spans="6:22" ht="13.8" hidden="1" x14ac:dyDescent="0.3">
      <c r="G395" s="31"/>
      <c r="H395" s="29"/>
      <c r="I395" s="29"/>
      <c r="J395" s="29"/>
      <c r="K395" s="29"/>
      <c r="L395" s="29"/>
      <c r="M395" s="29"/>
      <c r="N395" s="29"/>
      <c r="O395" s="29"/>
      <c r="P395" s="29"/>
      <c r="Q395" s="29"/>
      <c r="R395" s="29"/>
      <c r="S395" s="29"/>
      <c r="T395" s="29"/>
      <c r="U395" s="29"/>
      <c r="V395" s="55"/>
    </row>
    <row r="396" spans="6:22" ht="13.8" hidden="1" x14ac:dyDescent="0.3">
      <c r="G396" s="31"/>
      <c r="H396" s="29"/>
      <c r="I396" s="29"/>
      <c r="J396" s="29"/>
      <c r="K396" s="29"/>
      <c r="L396" s="29"/>
      <c r="M396" s="29"/>
      <c r="N396" s="29"/>
      <c r="O396" s="29"/>
      <c r="P396" s="29"/>
      <c r="Q396" s="29"/>
      <c r="R396" s="29"/>
      <c r="S396" s="29"/>
      <c r="T396" s="29"/>
      <c r="U396" s="29"/>
      <c r="V396" s="55"/>
    </row>
    <row r="397" spans="6:22" ht="13.8" hidden="1" x14ac:dyDescent="0.3">
      <c r="G397" s="31"/>
      <c r="H397" s="29"/>
      <c r="I397" s="29"/>
      <c r="J397" s="29"/>
      <c r="K397" s="29"/>
      <c r="L397" s="29"/>
      <c r="M397" s="29"/>
      <c r="N397" s="29"/>
      <c r="O397" s="29"/>
      <c r="P397" s="29"/>
      <c r="Q397" s="29"/>
      <c r="R397" s="29"/>
      <c r="S397" s="29"/>
      <c r="T397" s="29"/>
      <c r="U397" s="29"/>
      <c r="V397" s="55"/>
    </row>
    <row r="398" spans="6:22" ht="13.8" hidden="1" x14ac:dyDescent="0.3">
      <c r="G398" s="31"/>
      <c r="H398" s="29"/>
      <c r="I398" s="29"/>
      <c r="J398" s="29"/>
      <c r="K398" s="29"/>
      <c r="L398" s="29"/>
      <c r="M398" s="29"/>
      <c r="N398" s="29"/>
      <c r="O398" s="29"/>
      <c r="P398" s="29"/>
      <c r="Q398" s="29"/>
      <c r="R398" s="29"/>
      <c r="S398" s="29"/>
      <c r="T398" s="29"/>
      <c r="U398" s="29"/>
      <c r="V398" s="55"/>
    </row>
    <row r="399" spans="6:22" ht="13.8" hidden="1" x14ac:dyDescent="0.3">
      <c r="G399" s="31"/>
      <c r="H399" s="29"/>
      <c r="I399" s="29"/>
      <c r="J399" s="29"/>
      <c r="K399" s="29"/>
      <c r="L399" s="29"/>
      <c r="M399" s="29"/>
      <c r="N399" s="29"/>
      <c r="O399" s="29"/>
      <c r="P399" s="29"/>
      <c r="Q399" s="29"/>
      <c r="R399" s="29"/>
      <c r="S399" s="29"/>
      <c r="T399" s="29"/>
      <c r="U399" s="29"/>
      <c r="V399" s="55"/>
    </row>
    <row r="400" spans="6:22" ht="13.8" hidden="1" x14ac:dyDescent="0.3">
      <c r="G400" s="31"/>
      <c r="H400" s="29"/>
      <c r="I400" s="29"/>
      <c r="J400" s="29"/>
      <c r="K400" s="29"/>
      <c r="L400" s="29"/>
      <c r="M400" s="29"/>
      <c r="N400" s="29"/>
      <c r="O400" s="29"/>
      <c r="P400" s="29"/>
      <c r="Q400" s="29"/>
      <c r="R400" s="29"/>
      <c r="S400" s="29"/>
      <c r="T400" s="29"/>
      <c r="U400" s="29"/>
      <c r="V400" s="55"/>
    </row>
    <row r="401" spans="7:22" ht="13.8" hidden="1" x14ac:dyDescent="0.3">
      <c r="G401" s="31"/>
      <c r="H401" s="29"/>
      <c r="I401" s="29"/>
      <c r="J401" s="29"/>
      <c r="K401" s="29"/>
      <c r="L401" s="29"/>
      <c r="M401" s="29"/>
      <c r="N401" s="29"/>
      <c r="O401" s="29"/>
      <c r="P401" s="29"/>
      <c r="Q401" s="29"/>
      <c r="R401" s="29"/>
      <c r="S401" s="29"/>
      <c r="T401" s="29"/>
      <c r="U401" s="29"/>
      <c r="V401" s="55"/>
    </row>
    <row r="402" spans="7:22" ht="13.8" hidden="1" x14ac:dyDescent="0.3">
      <c r="G402" s="31"/>
      <c r="H402" s="29"/>
      <c r="I402" s="29"/>
      <c r="J402" s="29"/>
      <c r="K402" s="29"/>
      <c r="L402" s="29"/>
      <c r="M402" s="29"/>
      <c r="N402" s="29"/>
      <c r="O402" s="29"/>
      <c r="P402" s="29"/>
      <c r="Q402" s="29"/>
      <c r="R402" s="29"/>
      <c r="S402" s="29"/>
      <c r="T402" s="29"/>
      <c r="U402" s="29"/>
      <c r="V402" s="55"/>
    </row>
    <row r="403" spans="7:22" ht="13.8" hidden="1" x14ac:dyDescent="0.3">
      <c r="G403" s="31"/>
      <c r="H403" s="29"/>
      <c r="I403" s="29"/>
      <c r="J403" s="29"/>
      <c r="K403" s="29"/>
      <c r="L403" s="29"/>
      <c r="M403" s="29"/>
      <c r="N403" s="29"/>
      <c r="O403" s="29"/>
      <c r="P403" s="29"/>
      <c r="Q403" s="29"/>
      <c r="R403" s="29"/>
      <c r="S403" s="29"/>
      <c r="T403" s="29"/>
      <c r="U403" s="29"/>
      <c r="V403" s="55"/>
    </row>
    <row r="404" spans="7:22" ht="13.8" hidden="1" x14ac:dyDescent="0.3">
      <c r="G404" s="31"/>
      <c r="H404" s="29"/>
      <c r="I404" s="29"/>
      <c r="J404" s="29"/>
      <c r="K404" s="29"/>
      <c r="L404" s="29"/>
      <c r="M404" s="29"/>
      <c r="N404" s="29"/>
      <c r="O404" s="29"/>
      <c r="P404" s="29"/>
      <c r="Q404" s="29"/>
      <c r="R404" s="29"/>
      <c r="S404" s="29"/>
      <c r="T404" s="29"/>
      <c r="U404" s="29"/>
      <c r="V404" s="55"/>
    </row>
    <row r="405" spans="7:22" ht="13.8" hidden="1" x14ac:dyDescent="0.3">
      <c r="G405" s="31"/>
      <c r="H405" s="29"/>
      <c r="I405" s="29"/>
      <c r="J405" s="29"/>
      <c r="K405" s="29"/>
      <c r="L405" s="29"/>
      <c r="M405" s="29"/>
      <c r="N405" s="29"/>
      <c r="O405" s="29"/>
      <c r="P405" s="29"/>
      <c r="Q405" s="29"/>
      <c r="R405" s="29"/>
      <c r="S405" s="29"/>
      <c r="T405" s="29"/>
      <c r="U405" s="29"/>
      <c r="V405" s="55"/>
    </row>
    <row r="406" spans="7:22" ht="13.8" hidden="1" x14ac:dyDescent="0.3">
      <c r="G406" s="31"/>
      <c r="H406" s="29"/>
      <c r="I406" s="29"/>
      <c r="J406" s="29"/>
      <c r="K406" s="29"/>
      <c r="L406" s="29"/>
      <c r="M406" s="29"/>
      <c r="N406" s="29"/>
      <c r="O406" s="29"/>
      <c r="P406" s="29"/>
      <c r="Q406" s="29"/>
      <c r="R406" s="29"/>
      <c r="S406" s="29"/>
      <c r="T406" s="29"/>
      <c r="U406" s="29"/>
      <c r="V406" s="55"/>
    </row>
    <row r="407" spans="7:22" ht="13.8" hidden="1" x14ac:dyDescent="0.3">
      <c r="G407" s="31"/>
      <c r="H407" s="29"/>
      <c r="I407" s="29"/>
      <c r="J407" s="29"/>
      <c r="K407" s="29"/>
      <c r="L407" s="29"/>
      <c r="M407" s="29"/>
      <c r="N407" s="29"/>
      <c r="O407" s="29"/>
      <c r="P407" s="29"/>
      <c r="Q407" s="29"/>
      <c r="R407" s="29"/>
      <c r="S407" s="29"/>
      <c r="T407" s="29"/>
      <c r="U407" s="29"/>
      <c r="V407" s="55"/>
    </row>
    <row r="408" spans="7:22" ht="13.8" hidden="1" x14ac:dyDescent="0.3">
      <c r="G408" s="31"/>
      <c r="H408" s="29"/>
      <c r="I408" s="29"/>
      <c r="J408" s="29"/>
      <c r="K408" s="29"/>
      <c r="L408" s="29"/>
      <c r="M408" s="29"/>
      <c r="N408" s="29"/>
      <c r="O408" s="29"/>
      <c r="P408" s="29"/>
      <c r="Q408" s="29"/>
      <c r="R408" s="29"/>
      <c r="S408" s="29"/>
      <c r="T408" s="29"/>
      <c r="U408" s="29"/>
      <c r="V408" s="55"/>
    </row>
    <row r="409" spans="7:22" ht="13.8" hidden="1" x14ac:dyDescent="0.3">
      <c r="G409" s="31"/>
      <c r="H409" s="29"/>
      <c r="I409" s="29"/>
      <c r="J409" s="29"/>
      <c r="K409" s="29"/>
      <c r="L409" s="29"/>
      <c r="M409" s="29"/>
      <c r="N409" s="29"/>
      <c r="O409" s="29"/>
      <c r="P409" s="29"/>
      <c r="Q409" s="29"/>
      <c r="R409" s="29"/>
      <c r="S409" s="29"/>
      <c r="T409" s="29"/>
      <c r="U409" s="29"/>
      <c r="V409" s="55"/>
    </row>
    <row r="410" spans="7:22" ht="13.8" hidden="1" x14ac:dyDescent="0.3">
      <c r="G410" s="31"/>
      <c r="H410" s="29"/>
      <c r="I410" s="29"/>
      <c r="J410" s="29"/>
      <c r="K410" s="29"/>
      <c r="L410" s="29"/>
      <c r="M410" s="29"/>
      <c r="N410" s="29"/>
      <c r="O410" s="29"/>
      <c r="P410" s="29"/>
      <c r="Q410" s="29"/>
      <c r="R410" s="29"/>
      <c r="S410" s="29"/>
      <c r="T410" s="29"/>
      <c r="U410" s="29"/>
      <c r="V410" s="55"/>
    </row>
    <row r="411" spans="7:22" ht="13.8" hidden="1" x14ac:dyDescent="0.3">
      <c r="G411" s="31"/>
      <c r="H411" s="29"/>
      <c r="I411" s="29"/>
      <c r="J411" s="29"/>
      <c r="K411" s="29"/>
      <c r="L411" s="29"/>
      <c r="M411" s="29"/>
      <c r="N411" s="29"/>
      <c r="O411" s="29"/>
      <c r="P411" s="29"/>
      <c r="Q411" s="29"/>
      <c r="R411" s="29"/>
      <c r="S411" s="29"/>
      <c r="T411" s="29"/>
      <c r="U411" s="29"/>
      <c r="V411" s="55"/>
    </row>
  </sheetData>
  <sheetProtection sheet="1" objects="1" scenarios="1" autoFilter="0"/>
  <autoFilter ref="A12:LF297"/>
  <sortState ref="A13:W177">
    <sortCondition ref="A13:A177"/>
    <sortCondition ref="B13:B177"/>
    <sortCondition ref="D13:D177"/>
  </sortState>
  <mergeCells count="1">
    <mergeCell ref="V1:V8"/>
  </mergeCells>
  <conditionalFormatting sqref="G13:V189">
    <cfRule type="containsText" dxfId="40" priority="1" operator="containsText" text="Ingen brist">
      <formula>NOT(ISERROR(SEARCH("Ingen brist",G13)))</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W371"/>
  <sheetViews>
    <sheetView workbookViewId="0">
      <pane xSplit="6" ySplit="12" topLeftCell="G13" activePane="bottomRight" state="frozen"/>
      <selection pane="topRight" activeCell="G1" sqref="G1"/>
      <selection pane="bottomLeft" activeCell="A13" sqref="A13"/>
      <selection pane="bottomRight" activeCell="G12" sqref="G12"/>
    </sheetView>
  </sheetViews>
  <sheetFormatPr defaultColWidth="0" defaultRowHeight="14.4" zeroHeight="1" x14ac:dyDescent="0.3"/>
  <cols>
    <col min="1" max="1" width="19.33203125" customWidth="1"/>
    <col min="2" max="2" width="20.6640625" customWidth="1"/>
    <col min="3" max="3" width="15.6640625" customWidth="1"/>
    <col min="4" max="4" width="39.109375" customWidth="1"/>
    <col min="5" max="5" width="18" customWidth="1"/>
    <col min="6" max="6" width="12.6640625" customWidth="1"/>
    <col min="7" max="7" width="19.44140625" style="68" customWidth="1"/>
    <col min="8" max="8" width="20.33203125" customWidth="1"/>
    <col min="9" max="9" width="19.88671875" customWidth="1"/>
    <col min="10" max="10" width="18.5546875" customWidth="1"/>
    <col min="11" max="11" width="15.33203125" customWidth="1"/>
    <col min="12" max="12" width="20.33203125" customWidth="1"/>
    <col min="13" max="13" width="19.44140625" customWidth="1"/>
    <col min="14" max="14" width="18.6640625" customWidth="1"/>
    <col min="15" max="15" width="18.44140625" customWidth="1"/>
    <col min="16" max="22" width="24.33203125" customWidth="1"/>
    <col min="23" max="36" width="0" hidden="1" customWidth="1"/>
    <col min="37" max="43" width="9.109375" hidden="1" customWidth="1"/>
    <col min="44" max="52" width="0" hidden="1" customWidth="1"/>
    <col min="53" max="16384" width="9.109375" hidden="1"/>
  </cols>
  <sheetData>
    <row r="1" spans="1:309" s="4" customFormat="1" x14ac:dyDescent="0.3">
      <c r="A1" s="1"/>
      <c r="B1" s="1"/>
      <c r="C1" s="1"/>
      <c r="D1" s="1"/>
      <c r="E1" s="1"/>
      <c r="F1" s="1"/>
      <c r="G1" s="2"/>
      <c r="H1" s="3"/>
      <c r="I1" s="3"/>
      <c r="J1" s="3"/>
      <c r="K1" s="3"/>
      <c r="L1" s="3"/>
      <c r="M1" s="3"/>
      <c r="N1" s="3"/>
      <c r="O1" s="3"/>
      <c r="P1" s="3"/>
      <c r="Q1" s="3"/>
      <c r="R1" s="3"/>
      <c r="S1" s="3"/>
      <c r="T1" s="3"/>
      <c r="U1" s="3"/>
      <c r="V1" s="86" t="s">
        <v>30</v>
      </c>
      <c r="W1" t="s">
        <v>505</v>
      </c>
    </row>
    <row r="2" spans="1:309" s="4" customFormat="1" x14ac:dyDescent="0.3">
      <c r="A2" s="1"/>
      <c r="B2" s="1"/>
      <c r="C2" s="1"/>
      <c r="D2" s="1"/>
      <c r="E2" s="1"/>
      <c r="F2" s="1"/>
      <c r="G2" s="2"/>
      <c r="H2" s="7"/>
      <c r="I2" s="7"/>
      <c r="J2" s="7"/>
      <c r="K2" s="7"/>
      <c r="L2" s="7"/>
      <c r="M2" s="7"/>
      <c r="N2" s="7"/>
      <c r="O2" s="7"/>
      <c r="P2" s="7"/>
      <c r="Q2" s="7"/>
      <c r="R2" s="7"/>
      <c r="S2" s="7"/>
      <c r="T2" s="7"/>
      <c r="U2" s="7"/>
      <c r="V2" s="86"/>
    </row>
    <row r="3" spans="1:309" s="4" customFormat="1" x14ac:dyDescent="0.3">
      <c r="A3" s="1"/>
      <c r="B3" s="1"/>
      <c r="C3" s="1"/>
      <c r="D3" s="1"/>
      <c r="E3" s="1"/>
      <c r="F3" s="1"/>
      <c r="G3" s="2"/>
      <c r="H3" s="3"/>
      <c r="I3" s="3"/>
      <c r="J3" s="3"/>
      <c r="K3" s="3"/>
      <c r="L3" s="3"/>
      <c r="M3" s="3"/>
      <c r="N3" s="3"/>
      <c r="O3" s="3"/>
      <c r="P3" s="3"/>
      <c r="Q3" s="3"/>
      <c r="R3" s="3"/>
      <c r="S3" s="3"/>
      <c r="T3" s="3"/>
      <c r="U3" s="3"/>
      <c r="V3" s="86"/>
    </row>
    <row r="4" spans="1:309" s="4" customFormat="1" x14ac:dyDescent="0.3">
      <c r="A4" s="5" t="s">
        <v>506</v>
      </c>
      <c r="B4" s="6"/>
      <c r="D4" s="57"/>
      <c r="E4" s="49" t="s">
        <v>28</v>
      </c>
      <c r="F4" s="37" t="s">
        <v>29</v>
      </c>
      <c r="G4" s="58"/>
      <c r="H4" s="7"/>
      <c r="I4" s="7"/>
      <c r="J4" s="7"/>
      <c r="K4" s="7"/>
      <c r="L4" s="7"/>
      <c r="M4" s="7"/>
      <c r="N4" s="7"/>
      <c r="O4" s="7"/>
      <c r="P4" s="7"/>
      <c r="Q4" s="7"/>
      <c r="R4" s="7"/>
      <c r="S4" s="7"/>
      <c r="T4" s="7"/>
      <c r="U4" s="7"/>
      <c r="V4" s="86"/>
    </row>
    <row r="5" spans="1:309" s="4" customFormat="1" x14ac:dyDescent="0.3">
      <c r="A5" s="5" t="s">
        <v>17</v>
      </c>
      <c r="B5" s="6"/>
      <c r="D5" s="48" t="s">
        <v>25</v>
      </c>
      <c r="E5" s="50">
        <f>COUNTA(D13:D189)</f>
        <v>61</v>
      </c>
      <c r="F5" s="36"/>
      <c r="G5" s="2"/>
      <c r="H5" s="7"/>
      <c r="I5" s="7"/>
      <c r="J5" s="7"/>
      <c r="K5" s="7"/>
      <c r="L5" s="7"/>
      <c r="M5" s="7"/>
      <c r="N5" s="7"/>
      <c r="O5" s="7"/>
      <c r="P5" s="7"/>
      <c r="Q5" s="7"/>
      <c r="R5" s="7"/>
      <c r="S5" s="7"/>
      <c r="T5" s="7"/>
      <c r="U5" s="7"/>
      <c r="V5" s="86"/>
    </row>
    <row r="6" spans="1:309" s="4" customFormat="1" x14ac:dyDescent="0.3">
      <c r="A6" s="5" t="s">
        <v>504</v>
      </c>
      <c r="B6" s="6"/>
      <c r="D6" s="48" t="s">
        <v>26</v>
      </c>
      <c r="E6" s="51">
        <f>COUNTIF(F13:F189,"&gt;0")</f>
        <v>23</v>
      </c>
      <c r="F6" s="40">
        <f>E6/$E$5</f>
        <v>0.37704918032786883</v>
      </c>
      <c r="G6" s="59"/>
      <c r="H6" s="7"/>
      <c r="I6" s="7"/>
      <c r="J6" s="7"/>
      <c r="K6" s="7"/>
      <c r="L6" s="7"/>
      <c r="M6" s="7"/>
      <c r="N6" s="7"/>
      <c r="O6" s="7"/>
      <c r="P6" s="7"/>
      <c r="Q6" s="7"/>
      <c r="R6" s="7"/>
      <c r="S6" s="7"/>
      <c r="T6" s="7"/>
      <c r="U6" s="7"/>
      <c r="V6" s="86"/>
    </row>
    <row r="7" spans="1:309" s="11" customFormat="1" x14ac:dyDescent="0.3">
      <c r="A7" s="8" t="s">
        <v>18</v>
      </c>
      <c r="B7" s="8"/>
      <c r="D7" s="48" t="s">
        <v>27</v>
      </c>
      <c r="E7" s="51">
        <f>COUNTIF(F13:F189,0)</f>
        <v>38</v>
      </c>
      <c r="F7" s="40">
        <f>E7/$E$5</f>
        <v>0.62295081967213117</v>
      </c>
      <c r="G7" s="10"/>
      <c r="H7" s="7"/>
      <c r="I7" s="7"/>
      <c r="J7" s="7"/>
      <c r="K7" s="7"/>
      <c r="L7" s="7"/>
      <c r="M7" s="7"/>
      <c r="N7" s="7"/>
      <c r="O7" s="7"/>
      <c r="P7" s="7"/>
      <c r="Q7" s="7"/>
      <c r="R7" s="7"/>
      <c r="S7" s="7"/>
      <c r="T7" s="7"/>
      <c r="U7" s="7"/>
      <c r="V7" s="86"/>
    </row>
    <row r="8" spans="1:309" s="11" customFormat="1" x14ac:dyDescent="0.3">
      <c r="A8" s="8"/>
      <c r="B8" s="8"/>
      <c r="C8" s="9"/>
      <c r="D8" s="9"/>
      <c r="E8" s="9"/>
      <c r="F8" s="8"/>
      <c r="G8" s="12" t="s">
        <v>96</v>
      </c>
      <c r="H8" s="12"/>
      <c r="I8" s="13"/>
      <c r="J8" s="13"/>
      <c r="K8" s="13"/>
      <c r="L8" s="13"/>
      <c r="M8" s="13"/>
      <c r="N8" s="13"/>
      <c r="O8" s="13"/>
      <c r="P8" s="13"/>
      <c r="Q8" s="13"/>
      <c r="R8" s="13"/>
      <c r="S8" s="13"/>
      <c r="T8" s="13"/>
      <c r="U8" s="13"/>
      <c r="V8" s="87"/>
    </row>
    <row r="9" spans="1:309" s="17" customFormat="1" ht="13.8" x14ac:dyDescent="0.3">
      <c r="A9" s="14"/>
      <c r="B9" s="14"/>
      <c r="C9" s="15"/>
      <c r="D9" s="15"/>
      <c r="E9" s="15"/>
      <c r="F9" s="14"/>
      <c r="G9" s="34" t="s">
        <v>97</v>
      </c>
      <c r="H9" s="16" t="s">
        <v>98</v>
      </c>
      <c r="I9" s="16" t="s">
        <v>98</v>
      </c>
      <c r="J9" s="16" t="s">
        <v>98</v>
      </c>
      <c r="K9" s="16" t="s">
        <v>98</v>
      </c>
      <c r="L9" s="16" t="s">
        <v>98</v>
      </c>
      <c r="M9" s="16" t="s">
        <v>99</v>
      </c>
      <c r="N9" s="16" t="s">
        <v>98</v>
      </c>
      <c r="O9" s="16" t="s">
        <v>98</v>
      </c>
      <c r="P9" s="16" t="s">
        <v>100</v>
      </c>
      <c r="Q9" s="16" t="s">
        <v>98</v>
      </c>
      <c r="R9" s="16" t="s">
        <v>98</v>
      </c>
      <c r="S9" s="16" t="s">
        <v>98</v>
      </c>
      <c r="T9" s="16" t="s">
        <v>98</v>
      </c>
      <c r="U9" s="16" t="s">
        <v>98</v>
      </c>
      <c r="V9" s="16" t="s">
        <v>31</v>
      </c>
    </row>
    <row r="10" spans="1:309" s="22" customFormat="1" ht="104.4" customHeight="1" x14ac:dyDescent="0.3">
      <c r="A10" s="18" t="s">
        <v>19</v>
      </c>
      <c r="B10" s="18" t="s">
        <v>20</v>
      </c>
      <c r="C10" s="19" t="s">
        <v>21</v>
      </c>
      <c r="D10" s="19" t="s">
        <v>22</v>
      </c>
      <c r="E10" s="19" t="s">
        <v>23</v>
      </c>
      <c r="F10" s="18" t="s">
        <v>24</v>
      </c>
      <c r="G10" s="20" t="s">
        <v>1</v>
      </c>
      <c r="H10" s="21" t="s">
        <v>507</v>
      </c>
      <c r="I10" s="21" t="s">
        <v>3</v>
      </c>
      <c r="J10" s="21" t="s">
        <v>4</v>
      </c>
      <c r="K10" s="21" t="s">
        <v>508</v>
      </c>
      <c r="L10" s="21" t="s">
        <v>6</v>
      </c>
      <c r="M10" s="21" t="s">
        <v>7</v>
      </c>
      <c r="N10" s="21" t="s">
        <v>8</v>
      </c>
      <c r="O10" s="21" t="s">
        <v>9</v>
      </c>
      <c r="P10" s="21" t="s">
        <v>10</v>
      </c>
      <c r="Q10" s="21" t="s">
        <v>11</v>
      </c>
      <c r="R10" s="21" t="s">
        <v>12</v>
      </c>
      <c r="S10" s="21" t="s">
        <v>13</v>
      </c>
      <c r="T10" s="21" t="s">
        <v>14</v>
      </c>
      <c r="U10" s="21" t="s">
        <v>505</v>
      </c>
      <c r="V10" s="22" t="s">
        <v>32</v>
      </c>
      <c r="W10" s="60" t="s">
        <v>509</v>
      </c>
      <c r="X10" s="60" t="s">
        <v>12</v>
      </c>
      <c r="Y10" s="60" t="s">
        <v>13</v>
      </c>
      <c r="Z10" s="60" t="s">
        <v>14</v>
      </c>
      <c r="AA10" s="60" t="s">
        <v>510</v>
      </c>
      <c r="AB10" s="60" t="s">
        <v>511</v>
      </c>
      <c r="AC10" s="60" t="s">
        <v>512</v>
      </c>
      <c r="AD10" s="60" t="s">
        <v>513</v>
      </c>
      <c r="AE10" s="60" t="s">
        <v>514</v>
      </c>
      <c r="AF10" s="60" t="s">
        <v>515</v>
      </c>
      <c r="AG10" s="60" t="s">
        <v>516</v>
      </c>
      <c r="AH10" s="60" t="s">
        <v>517</v>
      </c>
      <c r="AI10" s="60" t="s">
        <v>518</v>
      </c>
      <c r="AJ10" s="60" t="s">
        <v>519</v>
      </c>
      <c r="AK10" s="60" t="s">
        <v>520</v>
      </c>
      <c r="AL10" s="60" t="s">
        <v>521</v>
      </c>
      <c r="AM10" s="60" t="s">
        <v>522</v>
      </c>
      <c r="AN10" s="60" t="s">
        <v>523</v>
      </c>
      <c r="AO10" s="60" t="s">
        <v>524</v>
      </c>
      <c r="AP10" s="60" t="s">
        <v>525</v>
      </c>
      <c r="AQ10" s="60" t="s">
        <v>526</v>
      </c>
    </row>
    <row r="11" spans="1:309" s="66" customFormat="1" x14ac:dyDescent="0.3">
      <c r="A11" s="61"/>
      <c r="B11" s="61"/>
      <c r="C11" s="61"/>
      <c r="D11" s="61"/>
      <c r="E11" s="62"/>
      <c r="F11" s="63"/>
      <c r="G11" s="64" t="s">
        <v>0</v>
      </c>
      <c r="H11" s="65"/>
      <c r="I11" s="65"/>
      <c r="J11" s="65"/>
      <c r="K11" s="65"/>
      <c r="L11" s="65"/>
      <c r="M11" s="65"/>
      <c r="N11" s="65"/>
      <c r="O11" s="65"/>
      <c r="P11" s="65"/>
      <c r="Q11" s="65"/>
      <c r="R11" s="65"/>
      <c r="S11" s="65"/>
      <c r="T11" s="65"/>
      <c r="U11" s="65"/>
      <c r="V11" s="65"/>
    </row>
    <row r="12" spans="1:309" s="27" customFormat="1" thickBot="1" x14ac:dyDescent="0.35">
      <c r="A12" s="26"/>
      <c r="B12" s="26"/>
      <c r="C12" s="26"/>
      <c r="D12" s="26"/>
      <c r="E12" s="26"/>
      <c r="F12" s="38"/>
      <c r="G12" s="39">
        <f>(SUM(COUNTIF(G13:G189,{"Föreläggande";"Föreläggande vid vite";"Anmärkning";"Avstående från ingripande"})))/COUNTA(G13:G189)</f>
        <v>3.2786885245901641E-2</v>
      </c>
      <c r="H12" s="39">
        <f>(SUM(COUNTIF(H13:H189,{"Föreläggande";"Föreläggande vid vite";"Anmärkning";"Avstående från ingripande"})))/COUNTA(H13:H189)</f>
        <v>0</v>
      </c>
      <c r="I12" s="39">
        <f>(SUM(COUNTIF(I13:I189,{"Föreläggande";"Föreläggande vid vite";"Anmärkning";"Avstående från ingripande"})))/COUNTA(I13:I189)</f>
        <v>1.6393442622950821E-2</v>
      </c>
      <c r="J12" s="39">
        <f>(SUM(COUNTIF(J13:J189,{"Föreläggande";"Föreläggande vid vite";"Anmärkning";"Avstående från ingripande"})))/COUNTA(J13:J189)</f>
        <v>1.6393442622950821E-2</v>
      </c>
      <c r="K12" s="39">
        <f>(SUM(COUNTIF(K13:K189,{"Föreläggande";"Föreläggande vid vite";"Anmärkning";"Avstående från ingripande"})))/COUNTA(K13:K189)</f>
        <v>0</v>
      </c>
      <c r="L12" s="39">
        <f>(SUM(COUNTIF(L13:L189,{"Föreläggande";"Föreläggande vid vite";"Anmärkning";"Avstående från ingripande"})))/COUNTA(L13:L189)</f>
        <v>0</v>
      </c>
      <c r="M12" s="39">
        <f>(SUM(COUNTIF(M13:M189,{"Föreläggande";"Föreläggande vid vite";"Anmärkning";"Avstående från ingripande"})))/COUNTA(M13:M189)</f>
        <v>0.18032786885245902</v>
      </c>
      <c r="N12" s="39">
        <f>(SUM(COUNTIF(N13:N189,{"Föreläggande";"Föreläggande vid vite";"Anmärkning";"Avstående från ingripande"})))/COUNTA(N13:N189)</f>
        <v>9.8360655737704916E-2</v>
      </c>
      <c r="O12" s="39">
        <f>(SUM(COUNTIF(O13:O189,{"Föreläggande";"Föreläggande vid vite";"Anmärkning";"Avstående från ingripande"})))/COUNTA(O13:O189)</f>
        <v>9.8360655737704916E-2</v>
      </c>
      <c r="P12" s="39">
        <f>(SUM(COUNTIF(P13:P189,{"Föreläggande";"Föreläggande vid vite";"Anmärkning";"Avstående från ingripande"})))/COUNTA(P13:P189)</f>
        <v>0.21311475409836064</v>
      </c>
      <c r="Q12" s="39">
        <f>(SUM(COUNTIF(Q13:Q189,{"Föreläggande";"Föreläggande vid vite";"Anmärkning";"Avstående från ingripande"})))/COUNTA(Q13:Q189)</f>
        <v>0.11475409836065574</v>
      </c>
      <c r="R12" s="39">
        <f>(SUM(COUNTIF(R13:R189,{"Föreläggande";"Föreläggande vid vite";"Anmärkning";"Avstående från ingripande"})))/COUNTA(R13:R189)</f>
        <v>0.21311475409836064</v>
      </c>
      <c r="S12" s="39">
        <f>(SUM(COUNTIF(S13:S189,{"Föreläggande";"Föreläggande vid vite";"Anmärkning";"Avstående från ingripande"})))/COUNTA(S13:S189)</f>
        <v>0.18032786885245902</v>
      </c>
      <c r="T12" s="39">
        <f>(SUM(COUNTIF(T13:T189,{"Föreläggande";"Föreläggande vid vite";"Anmärkning";"Avstående från ingripande"})))/COUNTA(T13:T189)</f>
        <v>0</v>
      </c>
      <c r="U12" s="39">
        <f>(SUM(COUNTIF(U13:U189,{"Föreläggande";"Föreläggande vid vite";"Anmärkning";"Avstående från ingripande"})))/COUNTA(U13:U189)</f>
        <v>0</v>
      </c>
      <c r="V12" s="39">
        <f>(SUM(COUNTIF(V13:V189,{"Föreläggande";"Föreläggande vid vite";"Anmärkning";"Avstående från ingripande"})))/COUNTA(V13:V189)</f>
        <v>3.2786885245901641E-2</v>
      </c>
      <c r="W12" s="60">
        <v>0</v>
      </c>
      <c r="X12" s="60" t="e">
        <v>#DIV/0!</v>
      </c>
      <c r="Y12" s="60" t="e">
        <v>#DIV/0!</v>
      </c>
      <c r="Z12" s="60" t="e">
        <v>#DIV/0!</v>
      </c>
      <c r="AA12" s="60" t="e">
        <v>#DIV/0!</v>
      </c>
      <c r="AB12" s="60" t="e">
        <v>#DIV/0!</v>
      </c>
      <c r="AC12" s="60" t="e">
        <v>#DIV/0!</v>
      </c>
      <c r="AD12" s="60" t="e">
        <v>#DIV/0!</v>
      </c>
      <c r="AE12" s="60" t="e">
        <v>#DIV/0!</v>
      </c>
      <c r="AF12" s="60" t="e">
        <v>#DIV/0!</v>
      </c>
      <c r="AG12" s="60" t="e">
        <v>#DIV/0!</v>
      </c>
      <c r="AH12" s="60" t="e">
        <v>#DIV/0!</v>
      </c>
      <c r="AI12" s="60" t="e">
        <v>#DIV/0!</v>
      </c>
      <c r="AJ12" s="60" t="e">
        <v>#DIV/0!</v>
      </c>
      <c r="AK12" s="60" t="e">
        <v>#DIV/0!</v>
      </c>
      <c r="AL12" s="60" t="e">
        <v>#DIV/0!</v>
      </c>
      <c r="AM12" s="60" t="e">
        <v>#DIV/0!</v>
      </c>
      <c r="AN12" s="60" t="e">
        <v>#DIV/0!</v>
      </c>
      <c r="AO12" s="60" t="e">
        <v>#DIV/0!</v>
      </c>
      <c r="AP12" s="60" t="e">
        <v>#DIV/0!</v>
      </c>
      <c r="AQ12" s="60" t="e">
        <v>#DIV/0!</v>
      </c>
      <c r="AR12" s="27" t="e">
        <v>#DIV/0!</v>
      </c>
      <c r="AS12" s="27" t="e">
        <v>#DIV/0!</v>
      </c>
      <c r="AT12" s="27" t="e">
        <v>#DIV/0!</v>
      </c>
      <c r="AU12" s="27" t="e">
        <v>#DIV/0!</v>
      </c>
      <c r="AV12" s="27" t="e">
        <v>#DIV/0!</v>
      </c>
      <c r="AW12" s="27" t="e">
        <v>#DIV/0!</v>
      </c>
      <c r="AX12" s="27" t="e">
        <v>#DIV/0!</v>
      </c>
      <c r="AY12" s="27" t="e">
        <v>#DIV/0!</v>
      </c>
      <c r="AZ12" s="27" t="e">
        <v>#DIV/0!</v>
      </c>
      <c r="BA12" s="27" t="e">
        <v>#DIV/0!</v>
      </c>
      <c r="BB12" s="27" t="e">
        <v>#DIV/0!</v>
      </c>
      <c r="BC12" s="27" t="e">
        <v>#DIV/0!</v>
      </c>
      <c r="BD12" s="27" t="e">
        <v>#DIV/0!</v>
      </c>
      <c r="BE12" s="27" t="e">
        <v>#DIV/0!</v>
      </c>
      <c r="BF12" s="27" t="e">
        <v>#DIV/0!</v>
      </c>
      <c r="BG12" s="27" t="e">
        <v>#DIV/0!</v>
      </c>
      <c r="BH12" s="27" t="e">
        <v>#DIV/0!</v>
      </c>
      <c r="BI12" s="27" t="e">
        <v>#DIV/0!</v>
      </c>
      <c r="BJ12" s="27" t="e">
        <v>#DIV/0!</v>
      </c>
      <c r="BK12" s="27" t="e">
        <v>#DIV/0!</v>
      </c>
      <c r="BL12" s="27" t="e">
        <v>#DIV/0!</v>
      </c>
      <c r="BM12" s="27" t="e">
        <v>#DIV/0!</v>
      </c>
      <c r="BN12" s="27" t="e">
        <v>#DIV/0!</v>
      </c>
      <c r="BO12" s="27" t="e">
        <v>#DIV/0!</v>
      </c>
      <c r="BP12" s="27" t="e">
        <v>#DIV/0!</v>
      </c>
      <c r="BQ12" s="27" t="e">
        <v>#DIV/0!</v>
      </c>
      <c r="BR12" s="27" t="e">
        <v>#DIV/0!</v>
      </c>
      <c r="BS12" s="27" t="e">
        <v>#DIV/0!</v>
      </c>
      <c r="BT12" s="27" t="e">
        <v>#DIV/0!</v>
      </c>
      <c r="BU12" s="27" t="e">
        <v>#DIV/0!</v>
      </c>
      <c r="BV12" s="27" t="e">
        <v>#DIV/0!</v>
      </c>
      <c r="BW12" s="27" t="e">
        <v>#DIV/0!</v>
      </c>
      <c r="BX12" s="27" t="e">
        <v>#DIV/0!</v>
      </c>
      <c r="BY12" s="27" t="e">
        <v>#DIV/0!</v>
      </c>
      <c r="BZ12" s="27" t="e">
        <v>#DIV/0!</v>
      </c>
      <c r="CA12" s="27" t="e">
        <v>#DIV/0!</v>
      </c>
      <c r="CB12" s="27" t="e">
        <v>#DIV/0!</v>
      </c>
      <c r="CC12" s="27" t="e">
        <v>#DIV/0!</v>
      </c>
      <c r="CD12" s="27" t="e">
        <v>#DIV/0!</v>
      </c>
      <c r="CE12" s="27" t="e">
        <v>#DIV/0!</v>
      </c>
      <c r="CF12" s="27" t="e">
        <v>#DIV/0!</v>
      </c>
      <c r="CG12" s="27" t="e">
        <v>#DIV/0!</v>
      </c>
      <c r="CH12" s="27" t="e">
        <v>#DIV/0!</v>
      </c>
      <c r="CI12" s="27" t="e">
        <v>#DIV/0!</v>
      </c>
      <c r="CJ12" s="27" t="e">
        <v>#DIV/0!</v>
      </c>
      <c r="CK12" s="27" t="e">
        <v>#DIV/0!</v>
      </c>
      <c r="CL12" s="27" t="e">
        <v>#DIV/0!</v>
      </c>
      <c r="CM12" s="27" t="e">
        <v>#DIV/0!</v>
      </c>
      <c r="CN12" s="27" t="e">
        <v>#DIV/0!</v>
      </c>
      <c r="CO12" s="27" t="e">
        <v>#DIV/0!</v>
      </c>
      <c r="CP12" s="27" t="e">
        <v>#DIV/0!</v>
      </c>
      <c r="CQ12" s="27" t="e">
        <v>#DIV/0!</v>
      </c>
      <c r="CR12" s="27" t="e">
        <v>#DIV/0!</v>
      </c>
      <c r="CS12" s="27" t="e">
        <v>#DIV/0!</v>
      </c>
      <c r="CT12" s="27" t="e">
        <v>#DIV/0!</v>
      </c>
      <c r="CU12" s="27" t="e">
        <v>#DIV/0!</v>
      </c>
      <c r="CV12" s="27" t="e">
        <v>#DIV/0!</v>
      </c>
      <c r="CW12" s="27">
        <v>0</v>
      </c>
      <c r="CX12" s="27" t="e">
        <v>#DIV/0!</v>
      </c>
      <c r="CY12" s="27" t="e">
        <v>#DIV/0!</v>
      </c>
      <c r="CZ12" s="27">
        <v>0</v>
      </c>
      <c r="DA12" s="27">
        <v>0</v>
      </c>
      <c r="DB12" s="27" t="e">
        <v>#DIV/0!</v>
      </c>
      <c r="DC12" s="27" t="e">
        <v>#DIV/0!</v>
      </c>
      <c r="DD12" s="27" t="e">
        <v>#DIV/0!</v>
      </c>
      <c r="DE12" s="27" t="e">
        <v>#DIV/0!</v>
      </c>
      <c r="DF12" s="27" t="e">
        <v>#DIV/0!</v>
      </c>
      <c r="DG12" s="27" t="e">
        <v>#DIV/0!</v>
      </c>
      <c r="DH12" s="27" t="e">
        <v>#DIV/0!</v>
      </c>
      <c r="DI12" s="27" t="e">
        <v>#DIV/0!</v>
      </c>
      <c r="DJ12" s="27" t="e">
        <v>#DIV/0!</v>
      </c>
      <c r="DK12" s="27" t="e">
        <v>#DIV/0!</v>
      </c>
      <c r="DL12" s="27" t="e">
        <v>#DIV/0!</v>
      </c>
      <c r="DM12" s="27" t="e">
        <v>#DIV/0!</v>
      </c>
      <c r="DN12" s="27" t="e">
        <v>#DIV/0!</v>
      </c>
      <c r="DO12" s="27" t="e">
        <v>#DIV/0!</v>
      </c>
      <c r="DP12" s="27">
        <v>0</v>
      </c>
      <c r="DQ12" s="27">
        <v>0</v>
      </c>
      <c r="DR12" s="27">
        <v>0</v>
      </c>
      <c r="DS12" s="27">
        <v>0</v>
      </c>
      <c r="DT12" s="27">
        <v>0</v>
      </c>
      <c r="DU12" s="27">
        <v>0</v>
      </c>
      <c r="DV12" s="27">
        <v>0</v>
      </c>
      <c r="DW12" s="27">
        <v>0</v>
      </c>
      <c r="DX12" s="27">
        <v>0</v>
      </c>
      <c r="DY12" s="27" t="e">
        <v>#DIV/0!</v>
      </c>
      <c r="DZ12" s="27" t="e">
        <v>#DIV/0!</v>
      </c>
      <c r="EA12" s="27" t="e">
        <v>#DIV/0!</v>
      </c>
      <c r="EB12" s="27" t="e">
        <v>#DIV/0!</v>
      </c>
      <c r="EC12" s="27">
        <v>0</v>
      </c>
      <c r="ED12" s="27">
        <v>0</v>
      </c>
      <c r="EE12" s="27">
        <v>0</v>
      </c>
      <c r="EF12" s="27">
        <v>0</v>
      </c>
      <c r="EG12" s="27">
        <v>0</v>
      </c>
      <c r="EH12" s="27">
        <v>0</v>
      </c>
      <c r="EI12" s="27">
        <v>0</v>
      </c>
      <c r="EJ12" s="27">
        <v>0</v>
      </c>
      <c r="EK12" s="27">
        <v>0</v>
      </c>
      <c r="EL12" s="27">
        <v>0</v>
      </c>
      <c r="EM12" s="27" t="e">
        <v>#DIV/0!</v>
      </c>
      <c r="EN12" s="27" t="e">
        <v>#DIV/0!</v>
      </c>
      <c r="EO12" s="27" t="e">
        <v>#DIV/0!</v>
      </c>
      <c r="EP12" s="27" t="e">
        <v>#DIV/0!</v>
      </c>
      <c r="EQ12" s="27" t="e">
        <v>#DIV/0!</v>
      </c>
      <c r="ER12" s="27" t="e">
        <v>#DIV/0!</v>
      </c>
      <c r="ES12" s="27" t="e">
        <v>#DIV/0!</v>
      </c>
      <c r="ET12" s="27" t="e">
        <v>#DIV/0!</v>
      </c>
      <c r="EU12" s="27" t="e">
        <v>#DIV/0!</v>
      </c>
      <c r="EV12" s="27" t="e">
        <v>#DIV/0!</v>
      </c>
      <c r="EW12" s="27" t="e">
        <v>#DIV/0!</v>
      </c>
      <c r="EX12" s="27" t="e">
        <v>#DIV/0!</v>
      </c>
      <c r="EY12" s="27" t="e">
        <v>#DIV/0!</v>
      </c>
      <c r="EZ12" s="27" t="e">
        <v>#DIV/0!</v>
      </c>
      <c r="FA12" s="27" t="e">
        <v>#DIV/0!</v>
      </c>
      <c r="FB12" s="27" t="e">
        <v>#DIV/0!</v>
      </c>
      <c r="FC12" s="27" t="e">
        <v>#DIV/0!</v>
      </c>
      <c r="FD12" s="27" t="e">
        <v>#DIV/0!</v>
      </c>
      <c r="FE12" s="27" t="e">
        <v>#DIV/0!</v>
      </c>
      <c r="FF12" s="27" t="e">
        <v>#DIV/0!</v>
      </c>
      <c r="FG12" s="27" t="e">
        <v>#DIV/0!</v>
      </c>
      <c r="FH12" s="27" t="e">
        <v>#DIV/0!</v>
      </c>
      <c r="FI12" s="27" t="e">
        <v>#DIV/0!</v>
      </c>
      <c r="FJ12" s="27" t="e">
        <v>#DIV/0!</v>
      </c>
      <c r="FK12" s="27" t="e">
        <v>#DIV/0!</v>
      </c>
      <c r="FL12" s="27" t="e">
        <v>#DIV/0!</v>
      </c>
      <c r="FM12" s="27" t="e">
        <v>#DIV/0!</v>
      </c>
      <c r="FN12" s="27" t="e">
        <v>#DIV/0!</v>
      </c>
      <c r="FO12" s="27" t="e">
        <v>#DIV/0!</v>
      </c>
      <c r="FP12" s="27" t="e">
        <v>#DIV/0!</v>
      </c>
      <c r="FQ12" s="27" t="e">
        <v>#DIV/0!</v>
      </c>
      <c r="FR12" s="27" t="e">
        <v>#DIV/0!</v>
      </c>
      <c r="FS12" s="27">
        <v>0</v>
      </c>
      <c r="FT12" s="27">
        <v>0</v>
      </c>
      <c r="FU12" s="27" t="e">
        <v>#DIV/0!</v>
      </c>
      <c r="FV12" s="27" t="e">
        <v>#DIV/0!</v>
      </c>
      <c r="FW12" s="27" t="e">
        <v>#DIV/0!</v>
      </c>
      <c r="FX12" s="27" t="e">
        <v>#DIV/0!</v>
      </c>
      <c r="FY12" s="27" t="e">
        <v>#DIV/0!</v>
      </c>
      <c r="FZ12" s="27" t="e">
        <v>#DIV/0!</v>
      </c>
      <c r="GA12" s="27" t="e">
        <v>#DIV/0!</v>
      </c>
      <c r="GB12" s="27" t="e">
        <v>#DIV/0!</v>
      </c>
      <c r="GC12" s="27" t="e">
        <v>#DIV/0!</v>
      </c>
      <c r="GD12" s="27">
        <v>0</v>
      </c>
      <c r="GE12" s="27">
        <v>0</v>
      </c>
      <c r="GF12" s="27" t="e">
        <v>#DIV/0!</v>
      </c>
      <c r="GG12" s="27" t="e">
        <v>#DIV/0!</v>
      </c>
      <c r="GH12" s="27" t="e">
        <v>#DIV/0!</v>
      </c>
      <c r="GI12" s="27" t="e">
        <v>#DIV/0!</v>
      </c>
      <c r="GJ12" s="27" t="e">
        <v>#DIV/0!</v>
      </c>
      <c r="GK12" s="27" t="e">
        <v>#DIV/0!</v>
      </c>
      <c r="GL12" s="27" t="e">
        <v>#DIV/0!</v>
      </c>
      <c r="GM12" s="27" t="e">
        <v>#DIV/0!</v>
      </c>
      <c r="GN12" s="27" t="e">
        <v>#DIV/0!</v>
      </c>
      <c r="GO12" s="27" t="e">
        <v>#DIV/0!</v>
      </c>
      <c r="GP12" s="27" t="e">
        <v>#DIV/0!</v>
      </c>
      <c r="GQ12" s="27" t="e">
        <v>#DIV/0!</v>
      </c>
      <c r="GR12" s="27" t="e">
        <v>#DIV/0!</v>
      </c>
      <c r="GS12" s="27" t="e">
        <v>#DIV/0!</v>
      </c>
      <c r="GT12" s="27" t="e">
        <v>#DIV/0!</v>
      </c>
      <c r="GU12" s="27" t="e">
        <v>#DIV/0!</v>
      </c>
      <c r="GV12" s="27" t="e">
        <v>#DIV/0!</v>
      </c>
      <c r="GW12" s="27" t="e">
        <v>#DIV/0!</v>
      </c>
      <c r="GX12" s="27" t="e">
        <v>#DIV/0!</v>
      </c>
      <c r="GY12" s="27" t="e">
        <v>#DIV/0!</v>
      </c>
      <c r="GZ12" s="27">
        <v>0</v>
      </c>
      <c r="HA12" s="27">
        <v>0</v>
      </c>
      <c r="HB12" s="27">
        <v>0</v>
      </c>
      <c r="HC12" s="27">
        <v>0</v>
      </c>
      <c r="HD12" s="27">
        <v>0</v>
      </c>
      <c r="HE12" s="27">
        <v>0</v>
      </c>
      <c r="HF12" s="27">
        <v>0</v>
      </c>
      <c r="HG12" s="27">
        <v>0</v>
      </c>
      <c r="HH12" s="27">
        <v>0</v>
      </c>
      <c r="HI12" s="27" t="e">
        <v>#DIV/0!</v>
      </c>
      <c r="HJ12" s="27" t="e">
        <v>#DIV/0!</v>
      </c>
      <c r="HK12" s="27" t="e">
        <v>#DIV/0!</v>
      </c>
      <c r="HL12" s="27" t="e">
        <v>#DIV/0!</v>
      </c>
      <c r="HM12" s="27" t="e">
        <v>#DIV/0!</v>
      </c>
      <c r="HN12" s="27" t="e">
        <v>#DIV/0!</v>
      </c>
      <c r="HO12" s="27" t="e">
        <v>#DIV/0!</v>
      </c>
      <c r="HP12" s="27" t="e">
        <v>#DIV/0!</v>
      </c>
      <c r="HQ12" s="27" t="e">
        <v>#DIV/0!</v>
      </c>
      <c r="HR12" s="27" t="e">
        <v>#DIV/0!</v>
      </c>
      <c r="HS12" s="27" t="e">
        <v>#DIV/0!</v>
      </c>
      <c r="HT12" s="27" t="e">
        <v>#DIV/0!</v>
      </c>
      <c r="HU12" s="27" t="e">
        <v>#DIV/0!</v>
      </c>
      <c r="HV12" s="27" t="e">
        <v>#DIV/0!</v>
      </c>
      <c r="HW12" s="27" t="e">
        <v>#DIV/0!</v>
      </c>
      <c r="HX12" s="27" t="e">
        <v>#DIV/0!</v>
      </c>
      <c r="HY12" s="27" t="e">
        <v>#DIV/0!</v>
      </c>
      <c r="HZ12" s="27" t="e">
        <v>#DIV/0!</v>
      </c>
      <c r="IA12" s="27" t="e">
        <v>#DIV/0!</v>
      </c>
      <c r="IB12" s="27" t="e">
        <v>#DIV/0!</v>
      </c>
      <c r="IC12" s="27" t="e">
        <v>#DIV/0!</v>
      </c>
      <c r="ID12" s="27" t="e">
        <v>#DIV/0!</v>
      </c>
      <c r="IE12" s="27" t="e">
        <v>#DIV/0!</v>
      </c>
      <c r="IF12" s="27" t="e">
        <v>#DIV/0!</v>
      </c>
      <c r="IG12" s="27" t="e">
        <v>#DIV/0!</v>
      </c>
      <c r="IH12" s="27" t="e">
        <v>#DIV/0!</v>
      </c>
      <c r="II12" s="27" t="e">
        <v>#DIV/0!</v>
      </c>
      <c r="IJ12" s="27" t="e">
        <v>#DIV/0!</v>
      </c>
      <c r="IK12" s="27" t="e">
        <v>#DIV/0!</v>
      </c>
      <c r="IL12" s="27" t="e">
        <v>#DIV/0!</v>
      </c>
      <c r="IM12" s="27" t="e">
        <v>#DIV/0!</v>
      </c>
      <c r="IN12" s="27" t="e">
        <v>#DIV/0!</v>
      </c>
      <c r="IO12" s="27" t="e">
        <v>#DIV/0!</v>
      </c>
      <c r="IP12" s="27" t="e">
        <v>#DIV/0!</v>
      </c>
      <c r="IQ12" s="27" t="e">
        <v>#DIV/0!</v>
      </c>
      <c r="IR12" s="27" t="e">
        <v>#DIV/0!</v>
      </c>
      <c r="IS12" s="27" t="e">
        <v>#DIV/0!</v>
      </c>
      <c r="IT12" s="27" t="e">
        <v>#DIV/0!</v>
      </c>
      <c r="IU12" s="27" t="e">
        <v>#DIV/0!</v>
      </c>
      <c r="IV12" s="27" t="e">
        <v>#DIV/0!</v>
      </c>
      <c r="IW12" s="27" t="e">
        <v>#DIV/0!</v>
      </c>
      <c r="IX12" s="27" t="e">
        <v>#DIV/0!</v>
      </c>
      <c r="IY12" s="27" t="e">
        <v>#DIV/0!</v>
      </c>
      <c r="IZ12" s="27" t="e">
        <v>#DIV/0!</v>
      </c>
      <c r="JA12" s="27" t="e">
        <v>#DIV/0!</v>
      </c>
      <c r="JB12" s="27" t="e">
        <v>#DIV/0!</v>
      </c>
      <c r="JC12" s="27" t="e">
        <v>#DIV/0!</v>
      </c>
      <c r="JD12" s="27" t="e">
        <v>#DIV/0!</v>
      </c>
      <c r="JE12" s="27" t="e">
        <v>#DIV/0!</v>
      </c>
      <c r="JF12" s="27" t="e">
        <v>#DIV/0!</v>
      </c>
      <c r="JG12" s="27" t="e">
        <v>#DIV/0!</v>
      </c>
      <c r="JH12" s="27" t="e">
        <v>#DIV/0!</v>
      </c>
      <c r="JI12" s="27" t="e">
        <v>#DIV/0!</v>
      </c>
      <c r="JJ12" s="27" t="e">
        <v>#DIV/0!</v>
      </c>
      <c r="JK12" s="27" t="e">
        <v>#DIV/0!</v>
      </c>
      <c r="JL12" s="27" t="e">
        <v>#DIV/0!</v>
      </c>
      <c r="JM12" s="27" t="e">
        <v>#DIV/0!</v>
      </c>
      <c r="JN12" s="27" t="e">
        <v>#DIV/0!</v>
      </c>
      <c r="JO12" s="27" t="e">
        <v>#DIV/0!</v>
      </c>
      <c r="JP12" s="27" t="e">
        <v>#DIV/0!</v>
      </c>
      <c r="JQ12" s="27" t="e">
        <v>#DIV/0!</v>
      </c>
      <c r="JR12" s="27" t="e">
        <v>#DIV/0!</v>
      </c>
      <c r="JS12" s="27" t="e">
        <v>#DIV/0!</v>
      </c>
      <c r="JT12" s="27" t="e">
        <v>#DIV/0!</v>
      </c>
      <c r="JU12" s="27" t="e">
        <v>#DIV/0!</v>
      </c>
      <c r="JV12" s="27" t="e">
        <v>#DIV/0!</v>
      </c>
      <c r="JW12" s="27" t="e">
        <v>#DIV/0!</v>
      </c>
      <c r="JX12" s="27" t="e">
        <v>#DIV/0!</v>
      </c>
      <c r="JY12" s="27" t="e">
        <v>#DIV/0!</v>
      </c>
      <c r="JZ12" s="27" t="e">
        <v>#DIV/0!</v>
      </c>
      <c r="KA12" s="27" t="e">
        <v>#DIV/0!</v>
      </c>
      <c r="KB12" s="27" t="e">
        <v>#DIV/0!</v>
      </c>
      <c r="KC12" s="27" t="e">
        <v>#DIV/0!</v>
      </c>
      <c r="KD12" s="27" t="e">
        <v>#DIV/0!</v>
      </c>
      <c r="KE12" s="27" t="e">
        <v>#DIV/0!</v>
      </c>
      <c r="KF12" s="27" t="e">
        <v>#DIV/0!</v>
      </c>
      <c r="KG12" s="27" t="e">
        <v>#DIV/0!</v>
      </c>
      <c r="KH12" s="27" t="e">
        <v>#DIV/0!</v>
      </c>
      <c r="KI12" s="27" t="e">
        <v>#DIV/0!</v>
      </c>
      <c r="KJ12" s="27" t="e">
        <v>#DIV/0!</v>
      </c>
      <c r="KK12" s="27" t="e">
        <v>#DIV/0!</v>
      </c>
      <c r="KL12" s="27" t="e">
        <v>#DIV/0!</v>
      </c>
      <c r="KM12" s="27" t="e">
        <v>#DIV/0!</v>
      </c>
      <c r="KN12" s="27" t="e">
        <v>#DIV/0!</v>
      </c>
      <c r="KO12" s="27" t="e">
        <v>#DIV/0!</v>
      </c>
      <c r="KP12" s="27" t="e">
        <v>#DIV/0!</v>
      </c>
      <c r="KQ12" s="27" t="e">
        <v>#DIV/0!</v>
      </c>
      <c r="KR12" s="27" t="e">
        <v>#DIV/0!</v>
      </c>
      <c r="KS12" s="27" t="e">
        <v>#DIV/0!</v>
      </c>
      <c r="KT12" s="27" t="e">
        <v>#DIV/0!</v>
      </c>
      <c r="KU12" s="27" t="e">
        <v>#DIV/0!</v>
      </c>
      <c r="KV12" s="27" t="e">
        <v>#DIV/0!</v>
      </c>
      <c r="KW12" s="27">
        <v>4.716981132075472E-2</v>
      </c>
    </row>
    <row r="13" spans="1:309" s="29" customFormat="1" x14ac:dyDescent="0.3">
      <c r="A13" t="s">
        <v>40</v>
      </c>
      <c r="B13" t="s">
        <v>106</v>
      </c>
      <c r="C13" t="s">
        <v>527</v>
      </c>
      <c r="D13" t="s">
        <v>528</v>
      </c>
      <c r="E13" t="s">
        <v>82</v>
      </c>
      <c r="F13">
        <f>SUM(COUNTIFS(G13:V13,{"Föreläggande";"Föreläggande vid vite";"Anmärkning";"Avstående från ingripande"},$G$9:$V$9,"&lt;&gt;*KF*"))</f>
        <v>0</v>
      </c>
      <c r="G13" s="74" t="s">
        <v>84</v>
      </c>
      <c r="H13" s="74" t="s">
        <v>84</v>
      </c>
      <c r="I13" s="74" t="s">
        <v>84</v>
      </c>
      <c r="J13" s="74" t="s">
        <v>84</v>
      </c>
      <c r="K13" s="74" t="s">
        <v>84</v>
      </c>
      <c r="L13" s="74" t="s">
        <v>84</v>
      </c>
      <c r="M13" s="74" t="s">
        <v>84</v>
      </c>
      <c r="N13" s="74" t="s">
        <v>84</v>
      </c>
      <c r="O13" s="74" t="s">
        <v>84</v>
      </c>
      <c r="P13" s="74" t="s">
        <v>84</v>
      </c>
      <c r="Q13" s="74" t="s">
        <v>84</v>
      </c>
      <c r="R13" s="74" t="s">
        <v>84</v>
      </c>
      <c r="S13" s="74" t="s">
        <v>84</v>
      </c>
      <c r="T13" s="74" t="s">
        <v>84</v>
      </c>
      <c r="U13" s="74" t="s">
        <v>84</v>
      </c>
      <c r="V13" s="74" t="s">
        <v>84</v>
      </c>
    </row>
    <row r="14" spans="1:309" s="29" customFormat="1" x14ac:dyDescent="0.3">
      <c r="A14" t="s">
        <v>34</v>
      </c>
      <c r="B14" t="s">
        <v>529</v>
      </c>
      <c r="C14" t="s">
        <v>530</v>
      </c>
      <c r="D14" t="s">
        <v>531</v>
      </c>
      <c r="E14" t="s">
        <v>82</v>
      </c>
      <c r="F14">
        <f>SUM(COUNTIFS(G14:V14,{"Föreläggande";"Föreläggande vid vite";"Anmärkning";"Avstående från ingripande"},$G$9:$V$9,"&lt;&gt;*KF*"))</f>
        <v>2</v>
      </c>
      <c r="G14" s="74" t="s">
        <v>84</v>
      </c>
      <c r="H14" s="74" t="s">
        <v>84</v>
      </c>
      <c r="I14" s="74" t="s">
        <v>84</v>
      </c>
      <c r="J14" s="74" t="s">
        <v>84</v>
      </c>
      <c r="K14" s="74" t="s">
        <v>84</v>
      </c>
      <c r="L14" s="74" t="s">
        <v>84</v>
      </c>
      <c r="M14" s="74" t="s">
        <v>85</v>
      </c>
      <c r="N14" s="74" t="s">
        <v>84</v>
      </c>
      <c r="O14" s="74" t="s">
        <v>85</v>
      </c>
      <c r="P14" s="74" t="s">
        <v>85</v>
      </c>
      <c r="Q14" s="74" t="s">
        <v>85</v>
      </c>
      <c r="R14" s="74" t="s">
        <v>85</v>
      </c>
      <c r="S14" s="74" t="s">
        <v>84</v>
      </c>
      <c r="T14" s="74" t="s">
        <v>84</v>
      </c>
      <c r="U14" s="74" t="s">
        <v>84</v>
      </c>
      <c r="V14" s="74" t="s">
        <v>84</v>
      </c>
    </row>
    <row r="15" spans="1:309" s="29" customFormat="1" x14ac:dyDescent="0.3">
      <c r="A15" t="s">
        <v>35</v>
      </c>
      <c r="B15" t="s">
        <v>532</v>
      </c>
      <c r="C15" t="s">
        <v>533</v>
      </c>
      <c r="D15" t="s">
        <v>534</v>
      </c>
      <c r="E15" t="s">
        <v>82</v>
      </c>
      <c r="F15">
        <f>SUM(COUNTIFS(G15:V15,{"Föreläggande";"Föreläggande vid vite";"Anmärkning";"Avstående från ingripande"},$G$9:$V$9,"&lt;&gt;*KF*"))</f>
        <v>0</v>
      </c>
      <c r="G15" s="74" t="s">
        <v>84</v>
      </c>
      <c r="H15" s="74" t="s">
        <v>84</v>
      </c>
      <c r="I15" s="74" t="s">
        <v>84</v>
      </c>
      <c r="J15" s="74" t="s">
        <v>84</v>
      </c>
      <c r="K15" s="74" t="s">
        <v>84</v>
      </c>
      <c r="L15" s="74" t="s">
        <v>84</v>
      </c>
      <c r="M15" s="74" t="s">
        <v>84</v>
      </c>
      <c r="N15" s="74" t="s">
        <v>84</v>
      </c>
      <c r="O15" s="74" t="s">
        <v>84</v>
      </c>
      <c r="P15" s="74" t="s">
        <v>84</v>
      </c>
      <c r="Q15" s="74" t="s">
        <v>84</v>
      </c>
      <c r="R15" s="74" t="s">
        <v>84</v>
      </c>
      <c r="S15" s="74" t="s">
        <v>84</v>
      </c>
      <c r="T15" s="74" t="s">
        <v>84</v>
      </c>
      <c r="U15" s="74" t="s">
        <v>84</v>
      </c>
      <c r="V15" s="74" t="s">
        <v>84</v>
      </c>
    </row>
    <row r="16" spans="1:309" s="29" customFormat="1" x14ac:dyDescent="0.3">
      <c r="A16" t="s">
        <v>42</v>
      </c>
      <c r="B16" t="s">
        <v>535</v>
      </c>
      <c r="C16" t="s">
        <v>536</v>
      </c>
      <c r="D16" t="s">
        <v>537</v>
      </c>
      <c r="E16" t="s">
        <v>83</v>
      </c>
      <c r="F16">
        <f>SUM(COUNTIFS(G16:V16,{"Föreläggande";"Föreläggande vid vite";"Anmärkning";"Avstående från ingripande"},$G$9:$V$9,"&lt;&gt;*KF*"))</f>
        <v>0</v>
      </c>
      <c r="G16" s="74" t="s">
        <v>84</v>
      </c>
      <c r="H16" s="74" t="s">
        <v>84</v>
      </c>
      <c r="I16" s="74" t="s">
        <v>84</v>
      </c>
      <c r="J16" s="74" t="s">
        <v>84</v>
      </c>
      <c r="K16" s="74" t="s">
        <v>84</v>
      </c>
      <c r="L16" s="74" t="s">
        <v>84</v>
      </c>
      <c r="M16" s="74" t="s">
        <v>84</v>
      </c>
      <c r="N16" s="74" t="s">
        <v>84</v>
      </c>
      <c r="O16" s="74" t="s">
        <v>84</v>
      </c>
      <c r="P16" s="74" t="s">
        <v>84</v>
      </c>
      <c r="Q16" s="74" t="s">
        <v>84</v>
      </c>
      <c r="R16" s="74" t="s">
        <v>84</v>
      </c>
      <c r="S16" s="74" t="s">
        <v>84</v>
      </c>
      <c r="T16" s="74" t="s">
        <v>84</v>
      </c>
      <c r="U16" s="74" t="s">
        <v>84</v>
      </c>
      <c r="V16" s="74" t="s">
        <v>84</v>
      </c>
    </row>
    <row r="17" spans="1:59" s="29" customFormat="1" x14ac:dyDescent="0.3">
      <c r="A17" t="s">
        <v>34</v>
      </c>
      <c r="B17" t="s">
        <v>538</v>
      </c>
      <c r="C17" t="s">
        <v>539</v>
      </c>
      <c r="D17" t="s">
        <v>540</v>
      </c>
      <c r="E17" t="s">
        <v>83</v>
      </c>
      <c r="F17">
        <f>SUM(COUNTIFS(G17:V17,{"Föreläggande";"Föreläggande vid vite";"Anmärkning";"Avstående från ingripande"},$G$9:$V$9,"&lt;&gt;*KF*"))</f>
        <v>0</v>
      </c>
      <c r="G17" s="74" t="s">
        <v>84</v>
      </c>
      <c r="H17" s="74" t="s">
        <v>84</v>
      </c>
      <c r="I17" s="74" t="s">
        <v>84</v>
      </c>
      <c r="J17" s="74" t="s">
        <v>84</v>
      </c>
      <c r="K17" s="74" t="s">
        <v>84</v>
      </c>
      <c r="L17" s="74" t="s">
        <v>84</v>
      </c>
      <c r="M17" s="74" t="s">
        <v>84</v>
      </c>
      <c r="N17" s="74" t="s">
        <v>84</v>
      </c>
      <c r="O17" s="74" t="s">
        <v>84</v>
      </c>
      <c r="P17" s="74" t="s">
        <v>84</v>
      </c>
      <c r="Q17" s="74" t="s">
        <v>84</v>
      </c>
      <c r="R17" s="74" t="s">
        <v>84</v>
      </c>
      <c r="S17" s="74" t="s">
        <v>84</v>
      </c>
      <c r="T17" s="74" t="s">
        <v>84</v>
      </c>
      <c r="U17" s="74" t="s">
        <v>84</v>
      </c>
      <c r="V17" s="74" t="s">
        <v>84</v>
      </c>
    </row>
    <row r="18" spans="1:59" s="29" customFormat="1" x14ac:dyDescent="0.3">
      <c r="A18" t="s">
        <v>34</v>
      </c>
      <c r="B18" t="s">
        <v>541</v>
      </c>
      <c r="C18" t="s">
        <v>542</v>
      </c>
      <c r="D18" t="s">
        <v>543</v>
      </c>
      <c r="E18" t="s">
        <v>83</v>
      </c>
      <c r="F18">
        <f>SUM(COUNTIFS(G18:V18,{"Föreläggande";"Föreläggande vid vite";"Anmärkning";"Avstående från ingripande"},$G$9:$V$9,"&lt;&gt;*KF*"))</f>
        <v>0</v>
      </c>
      <c r="G18" s="74" t="s">
        <v>84</v>
      </c>
      <c r="H18" s="74" t="s">
        <v>84</v>
      </c>
      <c r="I18" s="74" t="s">
        <v>84</v>
      </c>
      <c r="J18" s="74" t="s">
        <v>84</v>
      </c>
      <c r="K18" s="74" t="s">
        <v>84</v>
      </c>
      <c r="L18" s="74" t="s">
        <v>84</v>
      </c>
      <c r="M18" s="74" t="s">
        <v>84</v>
      </c>
      <c r="N18" s="74" t="s">
        <v>84</v>
      </c>
      <c r="O18" s="74" t="s">
        <v>84</v>
      </c>
      <c r="P18" s="74" t="s">
        <v>84</v>
      </c>
      <c r="Q18" s="74" t="s">
        <v>84</v>
      </c>
      <c r="R18" s="74" t="s">
        <v>84</v>
      </c>
      <c r="S18" s="74" t="s">
        <v>84</v>
      </c>
      <c r="T18" s="74" t="s">
        <v>84</v>
      </c>
      <c r="U18" s="74" t="s">
        <v>84</v>
      </c>
      <c r="V18" s="74" t="s">
        <v>84</v>
      </c>
    </row>
    <row r="19" spans="1:59" s="29" customFormat="1" x14ac:dyDescent="0.3">
      <c r="A19" t="s">
        <v>34</v>
      </c>
      <c r="B19" t="s">
        <v>541</v>
      </c>
      <c r="C19" t="s">
        <v>544</v>
      </c>
      <c r="D19" t="s">
        <v>545</v>
      </c>
      <c r="E19" t="s">
        <v>83</v>
      </c>
      <c r="F19">
        <f>SUM(COUNTIFS(G19:V19,{"Föreläggande";"Föreläggande vid vite";"Anmärkning";"Avstående från ingripande"},$G$9:$V$9,"&lt;&gt;*KF*"))</f>
        <v>0</v>
      </c>
      <c r="G19" s="74" t="s">
        <v>84</v>
      </c>
      <c r="H19" s="74" t="s">
        <v>84</v>
      </c>
      <c r="I19" s="74" t="s">
        <v>84</v>
      </c>
      <c r="J19" s="74" t="s">
        <v>84</v>
      </c>
      <c r="K19" s="74" t="s">
        <v>84</v>
      </c>
      <c r="L19" s="74" t="s">
        <v>84</v>
      </c>
      <c r="M19" s="74" t="s">
        <v>84</v>
      </c>
      <c r="N19" s="74" t="s">
        <v>84</v>
      </c>
      <c r="O19" s="74" t="s">
        <v>84</v>
      </c>
      <c r="P19" s="74" t="s">
        <v>84</v>
      </c>
      <c r="Q19" s="74" t="s">
        <v>84</v>
      </c>
      <c r="R19" s="74" t="s">
        <v>84</v>
      </c>
      <c r="S19" s="74" t="s">
        <v>84</v>
      </c>
      <c r="T19" s="74" t="s">
        <v>84</v>
      </c>
      <c r="U19" s="74" t="s">
        <v>84</v>
      </c>
      <c r="V19" s="74" t="s">
        <v>84</v>
      </c>
    </row>
    <row r="20" spans="1:59" s="29" customFormat="1" x14ac:dyDescent="0.3">
      <c r="A20" t="s">
        <v>34</v>
      </c>
      <c r="B20" t="s">
        <v>541</v>
      </c>
      <c r="C20" t="s">
        <v>546</v>
      </c>
      <c r="D20" t="s">
        <v>547</v>
      </c>
      <c r="E20" t="s">
        <v>83</v>
      </c>
      <c r="F20">
        <f>SUM(COUNTIFS(G20:V20,{"Föreläggande";"Föreläggande vid vite";"Anmärkning";"Avstående från ingripande"},$G$9:$V$9,"&lt;&gt;*KF*"))</f>
        <v>0</v>
      </c>
      <c r="G20" s="74" t="s">
        <v>84</v>
      </c>
      <c r="H20" s="74" t="s">
        <v>84</v>
      </c>
      <c r="I20" s="74" t="s">
        <v>84</v>
      </c>
      <c r="J20" s="74" t="s">
        <v>84</v>
      </c>
      <c r="K20" s="74" t="s">
        <v>84</v>
      </c>
      <c r="L20" s="74" t="s">
        <v>84</v>
      </c>
      <c r="M20" s="74" t="s">
        <v>84</v>
      </c>
      <c r="N20" s="74" t="s">
        <v>84</v>
      </c>
      <c r="O20" s="74" t="s">
        <v>84</v>
      </c>
      <c r="P20" s="74" t="s">
        <v>84</v>
      </c>
      <c r="Q20" s="74" t="s">
        <v>84</v>
      </c>
      <c r="R20" s="74" t="s">
        <v>84</v>
      </c>
      <c r="S20" s="74" t="s">
        <v>84</v>
      </c>
      <c r="T20" s="74" t="s">
        <v>84</v>
      </c>
      <c r="U20" s="74" t="s">
        <v>84</v>
      </c>
      <c r="V20" s="74" t="s">
        <v>84</v>
      </c>
    </row>
    <row r="21" spans="1:59" s="29" customFormat="1" x14ac:dyDescent="0.3">
      <c r="A21" t="s">
        <v>43</v>
      </c>
      <c r="B21" t="s">
        <v>541</v>
      </c>
      <c r="C21" t="s">
        <v>548</v>
      </c>
      <c r="D21" t="s">
        <v>549</v>
      </c>
      <c r="E21" t="s">
        <v>83</v>
      </c>
      <c r="F21">
        <f>SUM(COUNTIFS(G21:V21,{"Föreläggande";"Föreläggande vid vite";"Anmärkning";"Avstående från ingripande"},$G$9:$V$9,"&lt;&gt;*KF*"))</f>
        <v>0</v>
      </c>
      <c r="G21" s="74" t="s">
        <v>84</v>
      </c>
      <c r="H21" s="74" t="s">
        <v>84</v>
      </c>
      <c r="I21" s="74" t="s">
        <v>84</v>
      </c>
      <c r="J21" s="74" t="s">
        <v>84</v>
      </c>
      <c r="K21" s="74" t="s">
        <v>84</v>
      </c>
      <c r="L21" s="74" t="s">
        <v>84</v>
      </c>
      <c r="M21" s="74" t="s">
        <v>84</v>
      </c>
      <c r="N21" s="74" t="s">
        <v>84</v>
      </c>
      <c r="O21" s="74" t="s">
        <v>84</v>
      </c>
      <c r="P21" s="74" t="s">
        <v>84</v>
      </c>
      <c r="Q21" s="74" t="s">
        <v>84</v>
      </c>
      <c r="R21" s="74" t="s">
        <v>84</v>
      </c>
      <c r="S21" s="74" t="s">
        <v>84</v>
      </c>
      <c r="T21" s="74" t="s">
        <v>84</v>
      </c>
      <c r="U21" s="74" t="s">
        <v>84</v>
      </c>
      <c r="V21" s="74" t="s">
        <v>84</v>
      </c>
    </row>
    <row r="22" spans="1:59" s="29" customFormat="1" x14ac:dyDescent="0.3">
      <c r="A22" t="s">
        <v>36</v>
      </c>
      <c r="B22" t="s">
        <v>541</v>
      </c>
      <c r="C22" t="s">
        <v>550</v>
      </c>
      <c r="D22" t="s">
        <v>551</v>
      </c>
      <c r="E22" t="s">
        <v>83</v>
      </c>
      <c r="F22">
        <f>SUM(COUNTIFS(G22:V22,{"Föreläggande";"Föreläggande vid vite";"Anmärkning";"Avstående från ingripande"},$G$9:$V$9,"&lt;&gt;*KF*"))</f>
        <v>1</v>
      </c>
      <c r="G22" s="74" t="s">
        <v>84</v>
      </c>
      <c r="H22" s="74" t="s">
        <v>84</v>
      </c>
      <c r="I22" s="74" t="s">
        <v>84</v>
      </c>
      <c r="J22" s="74" t="s">
        <v>84</v>
      </c>
      <c r="K22" s="74" t="s">
        <v>84</v>
      </c>
      <c r="L22" s="74" t="s">
        <v>84</v>
      </c>
      <c r="M22" s="74" t="s">
        <v>84</v>
      </c>
      <c r="N22" s="74" t="s">
        <v>84</v>
      </c>
      <c r="O22" s="74" t="s">
        <v>84</v>
      </c>
      <c r="P22" s="74" t="s">
        <v>84</v>
      </c>
      <c r="Q22" s="74" t="s">
        <v>84</v>
      </c>
      <c r="R22" s="74" t="s">
        <v>84</v>
      </c>
      <c r="S22" s="74" t="s">
        <v>84</v>
      </c>
      <c r="T22" s="74" t="s">
        <v>84</v>
      </c>
      <c r="U22" s="74" t="s">
        <v>84</v>
      </c>
      <c r="V22" s="74" t="s">
        <v>85</v>
      </c>
    </row>
    <row r="23" spans="1:59" s="29" customFormat="1" x14ac:dyDescent="0.3">
      <c r="A23" t="s">
        <v>35</v>
      </c>
      <c r="B23" t="s">
        <v>541</v>
      </c>
      <c r="C23" t="s">
        <v>552</v>
      </c>
      <c r="D23" t="s">
        <v>553</v>
      </c>
      <c r="E23" t="s">
        <v>83</v>
      </c>
      <c r="F23">
        <f>SUM(COUNTIFS(G23:V23,{"Föreläggande";"Föreläggande vid vite";"Anmärkning";"Avstående från ingripande"},$G$9:$V$9,"&lt;&gt;*KF*"))</f>
        <v>0</v>
      </c>
      <c r="G23" s="74" t="s">
        <v>84</v>
      </c>
      <c r="H23" s="74" t="s">
        <v>84</v>
      </c>
      <c r="I23" s="74" t="s">
        <v>84</v>
      </c>
      <c r="J23" s="74" t="s">
        <v>84</v>
      </c>
      <c r="K23" s="74" t="s">
        <v>84</v>
      </c>
      <c r="L23" s="74" t="s">
        <v>84</v>
      </c>
      <c r="M23" s="74" t="s">
        <v>84</v>
      </c>
      <c r="N23" s="74" t="s">
        <v>84</v>
      </c>
      <c r="O23" s="74" t="s">
        <v>84</v>
      </c>
      <c r="P23" s="74" t="s">
        <v>84</v>
      </c>
      <c r="Q23" s="74" t="s">
        <v>84</v>
      </c>
      <c r="R23" s="74" t="s">
        <v>84</v>
      </c>
      <c r="S23" s="74" t="s">
        <v>84</v>
      </c>
      <c r="T23" s="74" t="s">
        <v>84</v>
      </c>
      <c r="U23" s="74" t="s">
        <v>84</v>
      </c>
      <c r="V23" s="74" t="s">
        <v>84</v>
      </c>
    </row>
    <row r="24" spans="1:59" s="29" customFormat="1" x14ac:dyDescent="0.3">
      <c r="A24" t="s">
        <v>35</v>
      </c>
      <c r="B24" t="s">
        <v>541</v>
      </c>
      <c r="C24" t="s">
        <v>554</v>
      </c>
      <c r="D24" t="s">
        <v>555</v>
      </c>
      <c r="E24" t="s">
        <v>83</v>
      </c>
      <c r="F24">
        <f>SUM(COUNTIFS(G24:V24,{"Föreläggande";"Föreläggande vid vite";"Anmärkning";"Avstående från ingripande"},$G$9:$V$9,"&lt;&gt;*KF*"))</f>
        <v>0</v>
      </c>
      <c r="G24" s="74" t="s">
        <v>84</v>
      </c>
      <c r="H24" s="74" t="s">
        <v>84</v>
      </c>
      <c r="I24" s="74" t="s">
        <v>84</v>
      </c>
      <c r="J24" s="74" t="s">
        <v>84</v>
      </c>
      <c r="K24" s="74" t="s">
        <v>84</v>
      </c>
      <c r="L24" s="74" t="s">
        <v>84</v>
      </c>
      <c r="M24" s="74" t="s">
        <v>84</v>
      </c>
      <c r="N24" s="74" t="s">
        <v>84</v>
      </c>
      <c r="O24" s="74" t="s">
        <v>84</v>
      </c>
      <c r="P24" s="74" t="s">
        <v>84</v>
      </c>
      <c r="Q24" s="74" t="s">
        <v>84</v>
      </c>
      <c r="R24" s="74" t="s">
        <v>84</v>
      </c>
      <c r="S24" s="74" t="s">
        <v>84</v>
      </c>
      <c r="T24" s="74" t="s">
        <v>84</v>
      </c>
      <c r="U24" s="74" t="s">
        <v>84</v>
      </c>
      <c r="V24" s="74" t="s">
        <v>84</v>
      </c>
    </row>
    <row r="25" spans="1:59" s="29" customFormat="1" x14ac:dyDescent="0.3">
      <c r="A25" t="s">
        <v>42</v>
      </c>
      <c r="B25" t="s">
        <v>541</v>
      </c>
      <c r="C25" t="s">
        <v>556</v>
      </c>
      <c r="D25" t="s">
        <v>557</v>
      </c>
      <c r="E25" t="s">
        <v>83</v>
      </c>
      <c r="F25">
        <f>SUM(COUNTIFS(G25:V25,{"Föreläggande";"Föreläggande vid vite";"Anmärkning";"Avstående från ingripande"},$G$9:$V$9,"&lt;&gt;*KF*"))</f>
        <v>0</v>
      </c>
      <c r="G25" s="74" t="s">
        <v>84</v>
      </c>
      <c r="H25" s="74" t="s">
        <v>84</v>
      </c>
      <c r="I25" s="74" t="s">
        <v>84</v>
      </c>
      <c r="J25" s="74" t="s">
        <v>84</v>
      </c>
      <c r="K25" s="74" t="s">
        <v>84</v>
      </c>
      <c r="L25" s="74" t="s">
        <v>84</v>
      </c>
      <c r="M25" s="74" t="s">
        <v>84</v>
      </c>
      <c r="N25" s="74" t="s">
        <v>84</v>
      </c>
      <c r="O25" s="74" t="s">
        <v>84</v>
      </c>
      <c r="P25" s="74" t="s">
        <v>84</v>
      </c>
      <c r="Q25" s="74" t="s">
        <v>84</v>
      </c>
      <c r="R25" s="74" t="s">
        <v>84</v>
      </c>
      <c r="S25" s="74" t="s">
        <v>84</v>
      </c>
      <c r="T25" s="74" t="s">
        <v>84</v>
      </c>
      <c r="U25" s="74" t="s">
        <v>84</v>
      </c>
      <c r="V25" s="74" t="s">
        <v>84</v>
      </c>
    </row>
    <row r="26" spans="1:59" s="29" customFormat="1" x14ac:dyDescent="0.3">
      <c r="A26" t="s">
        <v>45</v>
      </c>
      <c r="B26" t="s">
        <v>541</v>
      </c>
      <c r="C26" t="s">
        <v>558</v>
      </c>
      <c r="D26" t="s">
        <v>559</v>
      </c>
      <c r="E26" t="s">
        <v>83</v>
      </c>
      <c r="F26">
        <f>SUM(COUNTIFS(G26:V26,{"Föreläggande";"Föreläggande vid vite";"Anmärkning";"Avstående från ingripande"},$G$9:$V$9,"&lt;&gt;*KF*"))</f>
        <v>0</v>
      </c>
      <c r="G26" s="74" t="s">
        <v>84</v>
      </c>
      <c r="H26" s="74" t="s">
        <v>84</v>
      </c>
      <c r="I26" s="74" t="s">
        <v>84</v>
      </c>
      <c r="J26" s="74" t="s">
        <v>84</v>
      </c>
      <c r="K26" s="74" t="s">
        <v>84</v>
      </c>
      <c r="L26" s="74" t="s">
        <v>84</v>
      </c>
      <c r="M26" s="74" t="s">
        <v>84</v>
      </c>
      <c r="N26" s="74" t="s">
        <v>84</v>
      </c>
      <c r="O26" s="74" t="s">
        <v>84</v>
      </c>
      <c r="P26" s="74" t="s">
        <v>84</v>
      </c>
      <c r="Q26" s="74" t="s">
        <v>84</v>
      </c>
      <c r="R26" s="74" t="s">
        <v>84</v>
      </c>
      <c r="S26" s="74" t="s">
        <v>84</v>
      </c>
      <c r="T26" s="74" t="s">
        <v>84</v>
      </c>
      <c r="U26" s="74" t="s">
        <v>84</v>
      </c>
      <c r="V26" s="74" t="s">
        <v>84</v>
      </c>
    </row>
    <row r="27" spans="1:59" s="29" customFormat="1" x14ac:dyDescent="0.3">
      <c r="A27" t="s">
        <v>46</v>
      </c>
      <c r="B27" t="s">
        <v>541</v>
      </c>
      <c r="C27" t="s">
        <v>560</v>
      </c>
      <c r="D27" t="s">
        <v>561</v>
      </c>
      <c r="E27" t="s">
        <v>83</v>
      </c>
      <c r="F27">
        <f>SUM(COUNTIFS(G27:V27,{"Föreläggande";"Föreläggande vid vite";"Anmärkning";"Avstående från ingripande"},$G$9:$V$9,"&lt;&gt;*KF*"))</f>
        <v>0</v>
      </c>
      <c r="G27" s="74" t="s">
        <v>84</v>
      </c>
      <c r="H27" s="74" t="s">
        <v>84</v>
      </c>
      <c r="I27" s="74" t="s">
        <v>84</v>
      </c>
      <c r="J27" s="74" t="s">
        <v>84</v>
      </c>
      <c r="K27" s="74" t="s">
        <v>84</v>
      </c>
      <c r="L27" s="74" t="s">
        <v>84</v>
      </c>
      <c r="M27" s="74" t="s">
        <v>84</v>
      </c>
      <c r="N27" s="74" t="s">
        <v>84</v>
      </c>
      <c r="O27" s="74" t="s">
        <v>84</v>
      </c>
      <c r="P27" s="74" t="s">
        <v>84</v>
      </c>
      <c r="Q27" s="74" t="s">
        <v>84</v>
      </c>
      <c r="R27" s="74" t="s">
        <v>84</v>
      </c>
      <c r="S27" s="74" t="s">
        <v>84</v>
      </c>
      <c r="T27" s="74" t="s">
        <v>84</v>
      </c>
      <c r="U27" s="74" t="s">
        <v>84</v>
      </c>
      <c r="V27" s="74" t="s">
        <v>84</v>
      </c>
    </row>
    <row r="28" spans="1:59" s="29" customFormat="1" x14ac:dyDescent="0.3">
      <c r="A28" t="s">
        <v>43</v>
      </c>
      <c r="B28" t="s">
        <v>541</v>
      </c>
      <c r="C28" t="s">
        <v>562</v>
      </c>
      <c r="D28" t="s">
        <v>563</v>
      </c>
      <c r="E28" t="s">
        <v>83</v>
      </c>
      <c r="F28">
        <f>SUM(COUNTIFS(G28:V28,{"Föreläggande";"Föreläggande vid vite";"Anmärkning";"Avstående från ingripande"},$G$9:$V$9,"&lt;&gt;*KF*"))</f>
        <v>0</v>
      </c>
      <c r="G28" s="74" t="s">
        <v>84</v>
      </c>
      <c r="H28" s="74" t="s">
        <v>84</v>
      </c>
      <c r="I28" s="74" t="s">
        <v>84</v>
      </c>
      <c r="J28" s="74" t="s">
        <v>84</v>
      </c>
      <c r="K28" s="74" t="s">
        <v>84</v>
      </c>
      <c r="L28" s="74" t="s">
        <v>84</v>
      </c>
      <c r="M28" s="74" t="s">
        <v>84</v>
      </c>
      <c r="N28" s="74" t="s">
        <v>84</v>
      </c>
      <c r="O28" s="74" t="s">
        <v>84</v>
      </c>
      <c r="P28" s="74" t="s">
        <v>84</v>
      </c>
      <c r="Q28" s="74" t="s">
        <v>84</v>
      </c>
      <c r="R28" s="74" t="s">
        <v>84</v>
      </c>
      <c r="S28" s="74" t="s">
        <v>84</v>
      </c>
      <c r="T28" s="74" t="s">
        <v>84</v>
      </c>
      <c r="U28" s="74" t="s">
        <v>84</v>
      </c>
      <c r="V28" s="74" t="s">
        <v>84</v>
      </c>
    </row>
    <row r="29" spans="1:59" s="29" customFormat="1" x14ac:dyDescent="0.3">
      <c r="A29" t="s">
        <v>43</v>
      </c>
      <c r="B29" t="s">
        <v>564</v>
      </c>
      <c r="C29" t="s">
        <v>565</v>
      </c>
      <c r="D29" t="s">
        <v>566</v>
      </c>
      <c r="E29" t="s">
        <v>82</v>
      </c>
      <c r="F29">
        <f>SUM(COUNTIFS(G29:V29,{"Föreläggande";"Föreläggande vid vite";"Anmärkning";"Avstående från ingripande"},$G$9:$V$9,"&lt;&gt;*KF*"))</f>
        <v>0</v>
      </c>
      <c r="G29" s="74" t="s">
        <v>84</v>
      </c>
      <c r="H29" s="74" t="s">
        <v>84</v>
      </c>
      <c r="I29" s="74" t="s">
        <v>84</v>
      </c>
      <c r="J29" s="74" t="s">
        <v>84</v>
      </c>
      <c r="K29" s="74" t="s">
        <v>84</v>
      </c>
      <c r="L29" s="74" t="s">
        <v>84</v>
      </c>
      <c r="M29" s="74" t="s">
        <v>84</v>
      </c>
      <c r="N29" s="74" t="s">
        <v>84</v>
      </c>
      <c r="O29" s="74" t="s">
        <v>84</v>
      </c>
      <c r="P29" s="74" t="s">
        <v>84</v>
      </c>
      <c r="Q29" s="74" t="s">
        <v>84</v>
      </c>
      <c r="R29" s="74" t="s">
        <v>84</v>
      </c>
      <c r="S29" s="74" t="s">
        <v>84</v>
      </c>
      <c r="T29" s="74" t="s">
        <v>84</v>
      </c>
      <c r="U29" s="74" t="s">
        <v>84</v>
      </c>
      <c r="V29" s="74" t="s">
        <v>84</v>
      </c>
    </row>
    <row r="30" spans="1:59" s="29" customFormat="1" x14ac:dyDescent="0.3">
      <c r="A30" t="s">
        <v>34</v>
      </c>
      <c r="B30" t="s">
        <v>567</v>
      </c>
      <c r="C30" t="s">
        <v>568</v>
      </c>
      <c r="D30" t="s">
        <v>569</v>
      </c>
      <c r="E30" t="s">
        <v>83</v>
      </c>
      <c r="F30">
        <f>SUM(COUNTIFS(G30:V30,{"Föreläggande";"Föreläggande vid vite";"Anmärkning";"Avstående från ingripande"},$G$9:$V$9,"&lt;&gt;*KF*"))</f>
        <v>1</v>
      </c>
      <c r="G30" s="74" t="s">
        <v>84</v>
      </c>
      <c r="H30" s="74" t="s">
        <v>84</v>
      </c>
      <c r="I30" s="74" t="s">
        <v>84</v>
      </c>
      <c r="J30" s="74" t="s">
        <v>84</v>
      </c>
      <c r="K30" s="74" t="s">
        <v>84</v>
      </c>
      <c r="L30" s="74" t="s">
        <v>84</v>
      </c>
      <c r="M30" s="74" t="s">
        <v>84</v>
      </c>
      <c r="N30" s="74" t="s">
        <v>84</v>
      </c>
      <c r="O30" s="74" t="s">
        <v>84</v>
      </c>
      <c r="P30" s="74" t="s">
        <v>85</v>
      </c>
      <c r="Q30" s="74" t="s">
        <v>85</v>
      </c>
      <c r="R30" s="74" t="s">
        <v>85</v>
      </c>
      <c r="S30" s="74" t="s">
        <v>85</v>
      </c>
      <c r="T30" s="74" t="s">
        <v>84</v>
      </c>
      <c r="U30" s="74" t="s">
        <v>84</v>
      </c>
      <c r="V30" s="74" t="s">
        <v>84</v>
      </c>
    </row>
    <row r="31" spans="1:59" s="29" customFormat="1" x14ac:dyDescent="0.3">
      <c r="A31" t="s">
        <v>35</v>
      </c>
      <c r="B31" t="s">
        <v>567</v>
      </c>
      <c r="C31" t="s">
        <v>570</v>
      </c>
      <c r="D31" t="s">
        <v>571</v>
      </c>
      <c r="E31" t="s">
        <v>83</v>
      </c>
      <c r="F31">
        <f>SUM(COUNTIFS(G31:V31,{"Föreläggande";"Föreläggande vid vite";"Anmärkning";"Avstående från ingripande"},$G$9:$V$9,"&lt;&gt;*KF*"))</f>
        <v>1</v>
      </c>
      <c r="G31" s="74" t="s">
        <v>84</v>
      </c>
      <c r="H31" s="74" t="s">
        <v>84</v>
      </c>
      <c r="I31" s="74" t="s">
        <v>84</v>
      </c>
      <c r="J31" s="74" t="s">
        <v>84</v>
      </c>
      <c r="K31" s="74" t="s">
        <v>84</v>
      </c>
      <c r="L31" s="74" t="s">
        <v>84</v>
      </c>
      <c r="M31" s="74" t="s">
        <v>85</v>
      </c>
      <c r="N31" s="74" t="s">
        <v>85</v>
      </c>
      <c r="O31" s="74" t="s">
        <v>84</v>
      </c>
      <c r="P31" s="74" t="s">
        <v>84</v>
      </c>
      <c r="Q31" s="74" t="s">
        <v>84</v>
      </c>
      <c r="R31" s="74" t="s">
        <v>84</v>
      </c>
      <c r="S31" s="74" t="s">
        <v>84</v>
      </c>
      <c r="T31" s="74" t="s">
        <v>84</v>
      </c>
      <c r="U31" s="74" t="s">
        <v>84</v>
      </c>
      <c r="V31" s="74" t="s">
        <v>84</v>
      </c>
    </row>
    <row r="32" spans="1:59" s="29" customFormat="1" x14ac:dyDescent="0.3">
      <c r="A32" t="s">
        <v>50</v>
      </c>
      <c r="B32" t="s">
        <v>567</v>
      </c>
      <c r="C32" t="s">
        <v>572</v>
      </c>
      <c r="D32" t="s">
        <v>573</v>
      </c>
      <c r="E32" t="s">
        <v>83</v>
      </c>
      <c r="F32">
        <f>SUM(COUNTIFS(G32:V32,{"Föreläggande";"Föreläggande vid vite";"Anmärkning";"Avstående från ingripande"},$G$9:$V$9,"&lt;&gt;*KF*"))</f>
        <v>1</v>
      </c>
      <c r="G32" s="74" t="s">
        <v>84</v>
      </c>
      <c r="H32" s="74" t="s">
        <v>84</v>
      </c>
      <c r="I32" s="74" t="s">
        <v>84</v>
      </c>
      <c r="J32" s="74" t="s">
        <v>84</v>
      </c>
      <c r="K32" s="74" t="s">
        <v>84</v>
      </c>
      <c r="L32" s="74" t="s">
        <v>84</v>
      </c>
      <c r="M32" s="74" t="s">
        <v>85</v>
      </c>
      <c r="N32" s="74" t="s">
        <v>85</v>
      </c>
      <c r="O32" s="74" t="s">
        <v>84</v>
      </c>
      <c r="P32" s="74" t="s">
        <v>84</v>
      </c>
      <c r="Q32" s="74" t="s">
        <v>84</v>
      </c>
      <c r="R32" s="74" t="s">
        <v>84</v>
      </c>
      <c r="S32" s="74" t="s">
        <v>84</v>
      </c>
      <c r="T32" s="74" t="s">
        <v>84</v>
      </c>
      <c r="U32" s="74" t="s">
        <v>84</v>
      </c>
      <c r="V32" s="74" t="s">
        <v>84</v>
      </c>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row>
    <row r="33" spans="1:22" s="29" customFormat="1" x14ac:dyDescent="0.3">
      <c r="A33" t="s">
        <v>50</v>
      </c>
      <c r="B33" t="s">
        <v>567</v>
      </c>
      <c r="C33" t="s">
        <v>574</v>
      </c>
      <c r="D33" t="s">
        <v>575</v>
      </c>
      <c r="E33" t="s">
        <v>83</v>
      </c>
      <c r="F33">
        <f>SUM(COUNTIFS(G33:V33,{"Föreläggande";"Föreläggande vid vite";"Anmärkning";"Avstående från ingripande"},$G$9:$V$9,"&lt;&gt;*KF*"))</f>
        <v>1</v>
      </c>
      <c r="G33" s="74" t="s">
        <v>84</v>
      </c>
      <c r="H33" s="74" t="s">
        <v>84</v>
      </c>
      <c r="I33" s="74" t="s">
        <v>84</v>
      </c>
      <c r="J33" s="74" t="s">
        <v>84</v>
      </c>
      <c r="K33" s="74" t="s">
        <v>84</v>
      </c>
      <c r="L33" s="74" t="s">
        <v>84</v>
      </c>
      <c r="M33" s="74" t="s">
        <v>85</v>
      </c>
      <c r="N33" s="74" t="s">
        <v>85</v>
      </c>
      <c r="O33" s="74" t="s">
        <v>84</v>
      </c>
      <c r="P33" s="74" t="s">
        <v>84</v>
      </c>
      <c r="Q33" s="74" t="s">
        <v>84</v>
      </c>
      <c r="R33" s="74" t="s">
        <v>84</v>
      </c>
      <c r="S33" s="74" t="s">
        <v>84</v>
      </c>
      <c r="T33" s="74" t="s">
        <v>84</v>
      </c>
      <c r="U33" s="74" t="s">
        <v>84</v>
      </c>
      <c r="V33" s="74" t="s">
        <v>84</v>
      </c>
    </row>
    <row r="34" spans="1:22" s="29" customFormat="1" x14ac:dyDescent="0.3">
      <c r="A34" t="s">
        <v>46</v>
      </c>
      <c r="B34" t="s">
        <v>576</v>
      </c>
      <c r="C34" t="s">
        <v>577</v>
      </c>
      <c r="D34" t="s">
        <v>578</v>
      </c>
      <c r="E34" t="s">
        <v>82</v>
      </c>
      <c r="F34">
        <f>SUM(COUNTIFS(G34:V34,{"Föreläggande";"Föreläggande vid vite";"Anmärkning";"Avstående från ingripande"},$G$9:$V$9,"&lt;&gt;*KF*"))</f>
        <v>0</v>
      </c>
      <c r="G34" s="74" t="s">
        <v>84</v>
      </c>
      <c r="H34" s="74" t="s">
        <v>84</v>
      </c>
      <c r="I34" s="74" t="s">
        <v>84</v>
      </c>
      <c r="J34" s="74" t="s">
        <v>84</v>
      </c>
      <c r="K34" s="74" t="s">
        <v>84</v>
      </c>
      <c r="L34" s="74" t="s">
        <v>84</v>
      </c>
      <c r="M34" s="74" t="s">
        <v>84</v>
      </c>
      <c r="N34" s="74" t="s">
        <v>84</v>
      </c>
      <c r="O34" s="74" t="s">
        <v>84</v>
      </c>
      <c r="P34" s="74" t="s">
        <v>84</v>
      </c>
      <c r="Q34" s="74" t="s">
        <v>84</v>
      </c>
      <c r="R34" s="74" t="s">
        <v>84</v>
      </c>
      <c r="S34" s="74" t="s">
        <v>84</v>
      </c>
      <c r="T34" s="74" t="s">
        <v>84</v>
      </c>
      <c r="U34" s="74" t="s">
        <v>84</v>
      </c>
      <c r="V34" s="74" t="s">
        <v>84</v>
      </c>
    </row>
    <row r="35" spans="1:22" s="29" customFormat="1" x14ac:dyDescent="0.3">
      <c r="A35" t="s">
        <v>42</v>
      </c>
      <c r="B35" t="s">
        <v>579</v>
      </c>
      <c r="C35" t="s">
        <v>580</v>
      </c>
      <c r="D35" t="s">
        <v>581</v>
      </c>
      <c r="E35" t="s">
        <v>83</v>
      </c>
      <c r="F35">
        <f>SUM(COUNTIFS(G35:V35,{"Föreläggande";"Föreläggande vid vite";"Anmärkning";"Avstående från ingripande"},$G$9:$V$9,"&lt;&gt;*KF*"))</f>
        <v>1</v>
      </c>
      <c r="G35" s="74" t="s">
        <v>84</v>
      </c>
      <c r="H35" s="74" t="s">
        <v>84</v>
      </c>
      <c r="I35" s="74" t="s">
        <v>84</v>
      </c>
      <c r="J35" s="74" t="s">
        <v>84</v>
      </c>
      <c r="K35" s="74" t="s">
        <v>84</v>
      </c>
      <c r="L35" s="74" t="s">
        <v>84</v>
      </c>
      <c r="M35" s="74" t="s">
        <v>84</v>
      </c>
      <c r="N35" s="74" t="s">
        <v>84</v>
      </c>
      <c r="O35" s="74" t="s">
        <v>84</v>
      </c>
      <c r="P35" s="74" t="s">
        <v>86</v>
      </c>
      <c r="Q35" s="74" t="s">
        <v>84</v>
      </c>
      <c r="R35" s="74" t="s">
        <v>86</v>
      </c>
      <c r="S35" s="74" t="s">
        <v>86</v>
      </c>
      <c r="T35" s="74" t="s">
        <v>84</v>
      </c>
      <c r="U35" s="74" t="s">
        <v>84</v>
      </c>
      <c r="V35" s="74" t="s">
        <v>84</v>
      </c>
    </row>
    <row r="36" spans="1:22" s="29" customFormat="1" x14ac:dyDescent="0.3">
      <c r="A36" t="s">
        <v>42</v>
      </c>
      <c r="B36" t="s">
        <v>579</v>
      </c>
      <c r="C36" t="s">
        <v>582</v>
      </c>
      <c r="D36" t="s">
        <v>583</v>
      </c>
      <c r="E36" t="s">
        <v>83</v>
      </c>
      <c r="F36">
        <f>SUM(COUNTIFS(G36:V36,{"Föreläggande";"Föreläggande vid vite";"Anmärkning";"Avstående från ingripande"},$G$9:$V$9,"&lt;&gt;*KF*"))</f>
        <v>1</v>
      </c>
      <c r="G36" s="74" t="s">
        <v>84</v>
      </c>
      <c r="H36" s="74" t="s">
        <v>84</v>
      </c>
      <c r="I36" s="74" t="s">
        <v>84</v>
      </c>
      <c r="J36" s="74" t="s">
        <v>84</v>
      </c>
      <c r="K36" s="74" t="s">
        <v>84</v>
      </c>
      <c r="L36" s="74" t="s">
        <v>84</v>
      </c>
      <c r="M36" s="74" t="s">
        <v>84</v>
      </c>
      <c r="N36" s="74" t="s">
        <v>84</v>
      </c>
      <c r="O36" s="74" t="s">
        <v>84</v>
      </c>
      <c r="P36" s="74" t="s">
        <v>86</v>
      </c>
      <c r="Q36" s="74" t="s">
        <v>84</v>
      </c>
      <c r="R36" s="74" t="s">
        <v>86</v>
      </c>
      <c r="S36" s="74" t="s">
        <v>86</v>
      </c>
      <c r="T36" s="74" t="s">
        <v>84</v>
      </c>
      <c r="U36" s="74" t="s">
        <v>84</v>
      </c>
      <c r="V36" s="74" t="s">
        <v>84</v>
      </c>
    </row>
    <row r="37" spans="1:22" s="29" customFormat="1" x14ac:dyDescent="0.3">
      <c r="A37" t="s">
        <v>42</v>
      </c>
      <c r="B37" t="s">
        <v>579</v>
      </c>
      <c r="C37" t="s">
        <v>584</v>
      </c>
      <c r="D37" t="s">
        <v>585</v>
      </c>
      <c r="E37" t="s">
        <v>83</v>
      </c>
      <c r="F37">
        <f>SUM(COUNTIFS(G37:V37,{"Föreläggande";"Föreläggande vid vite";"Anmärkning";"Avstående från ingripande"},$G$9:$V$9,"&lt;&gt;*KF*"))</f>
        <v>1</v>
      </c>
      <c r="G37" s="74" t="s">
        <v>84</v>
      </c>
      <c r="H37" s="74" t="s">
        <v>84</v>
      </c>
      <c r="I37" s="74" t="s">
        <v>84</v>
      </c>
      <c r="J37" s="74" t="s">
        <v>84</v>
      </c>
      <c r="K37" s="74" t="s">
        <v>84</v>
      </c>
      <c r="L37" s="74" t="s">
        <v>84</v>
      </c>
      <c r="M37" s="74" t="s">
        <v>84</v>
      </c>
      <c r="N37" s="74" t="s">
        <v>84</v>
      </c>
      <c r="O37" s="74" t="s">
        <v>84</v>
      </c>
      <c r="P37" s="74" t="s">
        <v>86</v>
      </c>
      <c r="Q37" s="74" t="s">
        <v>84</v>
      </c>
      <c r="R37" s="74" t="s">
        <v>86</v>
      </c>
      <c r="S37" s="74" t="s">
        <v>86</v>
      </c>
      <c r="T37" s="74" t="s">
        <v>84</v>
      </c>
      <c r="U37" s="74" t="s">
        <v>84</v>
      </c>
      <c r="V37" s="74" t="s">
        <v>84</v>
      </c>
    </row>
    <row r="38" spans="1:22" s="29" customFormat="1" x14ac:dyDescent="0.3">
      <c r="A38" t="s">
        <v>34</v>
      </c>
      <c r="B38" t="s">
        <v>541</v>
      </c>
      <c r="C38" t="s">
        <v>586</v>
      </c>
      <c r="D38" t="s">
        <v>587</v>
      </c>
      <c r="E38" t="s">
        <v>83</v>
      </c>
      <c r="F38">
        <f>SUM(COUNTIFS(G38:V38,{"Föreläggande";"Föreläggande vid vite";"Anmärkning";"Avstående från ingripande"},$G$9:$V$9,"&lt;&gt;*KF*"))</f>
        <v>3</v>
      </c>
      <c r="G38" s="74" t="s">
        <v>84</v>
      </c>
      <c r="H38" s="74" t="s">
        <v>84</v>
      </c>
      <c r="I38" s="74" t="s">
        <v>84</v>
      </c>
      <c r="J38" s="74" t="s">
        <v>84</v>
      </c>
      <c r="K38" s="74" t="s">
        <v>84</v>
      </c>
      <c r="L38" s="74" t="s">
        <v>84</v>
      </c>
      <c r="M38" s="74" t="s">
        <v>85</v>
      </c>
      <c r="N38" s="74" t="s">
        <v>84</v>
      </c>
      <c r="O38" s="74" t="s">
        <v>85</v>
      </c>
      <c r="P38" s="74" t="s">
        <v>85</v>
      </c>
      <c r="Q38" s="74" t="s">
        <v>85</v>
      </c>
      <c r="R38" s="74" t="s">
        <v>85</v>
      </c>
      <c r="S38" s="74" t="s">
        <v>85</v>
      </c>
      <c r="T38" s="74" t="s">
        <v>84</v>
      </c>
      <c r="U38" s="74" t="s">
        <v>84</v>
      </c>
      <c r="V38" s="74" t="s">
        <v>85</v>
      </c>
    </row>
    <row r="39" spans="1:22" s="29" customFormat="1" x14ac:dyDescent="0.3">
      <c r="A39" t="s">
        <v>36</v>
      </c>
      <c r="B39" t="s">
        <v>588</v>
      </c>
      <c r="C39" t="s">
        <v>589</v>
      </c>
      <c r="D39" t="s">
        <v>590</v>
      </c>
      <c r="E39" t="s">
        <v>83</v>
      </c>
      <c r="F39">
        <f>SUM(COUNTIFS(G39:V39,{"Föreläggande";"Föreläggande vid vite";"Anmärkning";"Avstående från ingripande"},$G$9:$V$9,"&lt;&gt;*KF*"))</f>
        <v>1</v>
      </c>
      <c r="G39" s="74" t="s">
        <v>84</v>
      </c>
      <c r="H39" s="74" t="s">
        <v>84</v>
      </c>
      <c r="I39" s="74" t="s">
        <v>84</v>
      </c>
      <c r="J39" s="74" t="s">
        <v>84</v>
      </c>
      <c r="K39" s="74" t="s">
        <v>84</v>
      </c>
      <c r="L39" s="74" t="s">
        <v>84</v>
      </c>
      <c r="M39" s="74" t="s">
        <v>84</v>
      </c>
      <c r="N39" s="74" t="s">
        <v>84</v>
      </c>
      <c r="O39" s="74" t="s">
        <v>84</v>
      </c>
      <c r="P39" s="74" t="s">
        <v>86</v>
      </c>
      <c r="Q39" s="74" t="s">
        <v>84</v>
      </c>
      <c r="R39" s="74" t="s">
        <v>86</v>
      </c>
      <c r="S39" s="74" t="s">
        <v>86</v>
      </c>
      <c r="T39" s="74" t="s">
        <v>84</v>
      </c>
      <c r="U39" s="74" t="s">
        <v>84</v>
      </c>
      <c r="V39" s="74" t="s">
        <v>84</v>
      </c>
    </row>
    <row r="40" spans="1:22" s="29" customFormat="1" x14ac:dyDescent="0.3">
      <c r="A40" t="s">
        <v>42</v>
      </c>
      <c r="B40" t="s">
        <v>588</v>
      </c>
      <c r="C40" t="s">
        <v>591</v>
      </c>
      <c r="D40" t="s">
        <v>592</v>
      </c>
      <c r="E40" t="s">
        <v>83</v>
      </c>
      <c r="F40">
        <f>SUM(COUNTIFS(G40:V40,{"Föreläggande";"Föreläggande vid vite";"Anmärkning";"Avstående från ingripande"},$G$9:$V$9,"&lt;&gt;*KF*"))</f>
        <v>2</v>
      </c>
      <c r="G40" s="74" t="s">
        <v>84</v>
      </c>
      <c r="H40" s="74" t="s">
        <v>84</v>
      </c>
      <c r="I40" s="74" t="s">
        <v>84</v>
      </c>
      <c r="J40" s="74" t="s">
        <v>84</v>
      </c>
      <c r="K40" s="74" t="s">
        <v>84</v>
      </c>
      <c r="L40" s="74" t="s">
        <v>84</v>
      </c>
      <c r="M40" s="74" t="s">
        <v>85</v>
      </c>
      <c r="N40" s="74" t="s">
        <v>85</v>
      </c>
      <c r="O40" s="74" t="s">
        <v>85</v>
      </c>
      <c r="P40" s="74" t="s">
        <v>85</v>
      </c>
      <c r="Q40" s="74" t="s">
        <v>85</v>
      </c>
      <c r="R40" s="74" t="s">
        <v>85</v>
      </c>
      <c r="S40" s="74" t="s">
        <v>85</v>
      </c>
      <c r="T40" s="74" t="s">
        <v>84</v>
      </c>
      <c r="U40" s="74" t="s">
        <v>84</v>
      </c>
      <c r="V40" s="74" t="s">
        <v>84</v>
      </c>
    </row>
    <row r="41" spans="1:22" s="29" customFormat="1" x14ac:dyDescent="0.3">
      <c r="A41" t="s">
        <v>101</v>
      </c>
      <c r="B41" t="s">
        <v>593</v>
      </c>
      <c r="C41" t="s">
        <v>594</v>
      </c>
      <c r="D41" t="s">
        <v>595</v>
      </c>
      <c r="E41" t="s">
        <v>82</v>
      </c>
      <c r="F41">
        <f>SUM(COUNTIFS(G41:V41,{"Föreläggande";"Föreläggande vid vite";"Anmärkning";"Avstående från ingripande"},$G$9:$V$9,"&lt;&gt;*KF*"))</f>
        <v>0</v>
      </c>
      <c r="G41" s="74" t="s">
        <v>84</v>
      </c>
      <c r="H41" s="74" t="s">
        <v>84</v>
      </c>
      <c r="I41" s="74" t="s">
        <v>84</v>
      </c>
      <c r="J41" s="74" t="s">
        <v>84</v>
      </c>
      <c r="K41" s="74" t="s">
        <v>84</v>
      </c>
      <c r="L41" s="74" t="s">
        <v>84</v>
      </c>
      <c r="M41" s="74" t="s">
        <v>84</v>
      </c>
      <c r="N41" s="74" t="s">
        <v>84</v>
      </c>
      <c r="O41" s="74" t="s">
        <v>84</v>
      </c>
      <c r="P41" s="74" t="s">
        <v>84</v>
      </c>
      <c r="Q41" s="74" t="s">
        <v>84</v>
      </c>
      <c r="R41" s="74" t="s">
        <v>84</v>
      </c>
      <c r="S41" s="74" t="s">
        <v>84</v>
      </c>
      <c r="T41" s="74" t="s">
        <v>84</v>
      </c>
      <c r="U41" s="74" t="s">
        <v>84</v>
      </c>
      <c r="V41" s="74" t="s">
        <v>84</v>
      </c>
    </row>
    <row r="42" spans="1:22" s="29" customFormat="1" x14ac:dyDescent="0.3">
      <c r="A42" t="s">
        <v>47</v>
      </c>
      <c r="B42" t="s">
        <v>596</v>
      </c>
      <c r="C42" t="s">
        <v>597</v>
      </c>
      <c r="D42" t="s">
        <v>598</v>
      </c>
      <c r="E42" t="s">
        <v>83</v>
      </c>
      <c r="F42">
        <f>SUM(COUNTIFS(G42:V42,{"Föreläggande";"Föreläggande vid vite";"Anmärkning";"Avstående från ingripande"},$G$9:$V$9,"&lt;&gt;*KF*"))</f>
        <v>1</v>
      </c>
      <c r="G42" s="74" t="s">
        <v>85</v>
      </c>
      <c r="H42" s="74" t="s">
        <v>84</v>
      </c>
      <c r="I42" s="74" t="s">
        <v>85</v>
      </c>
      <c r="J42" s="74" t="s">
        <v>84</v>
      </c>
      <c r="K42" s="74" t="s">
        <v>84</v>
      </c>
      <c r="L42" s="74" t="s">
        <v>84</v>
      </c>
      <c r="M42" s="74" t="s">
        <v>84</v>
      </c>
      <c r="N42" s="74" t="s">
        <v>84</v>
      </c>
      <c r="O42" s="74" t="s">
        <v>84</v>
      </c>
      <c r="P42" s="74" t="s">
        <v>84</v>
      </c>
      <c r="Q42" s="74" t="s">
        <v>84</v>
      </c>
      <c r="R42" s="74" t="s">
        <v>84</v>
      </c>
      <c r="S42" s="74" t="s">
        <v>84</v>
      </c>
      <c r="T42" s="74" t="s">
        <v>84</v>
      </c>
      <c r="U42" s="74" t="s">
        <v>84</v>
      </c>
      <c r="V42" s="74" t="s">
        <v>84</v>
      </c>
    </row>
    <row r="43" spans="1:22" s="29" customFormat="1" x14ac:dyDescent="0.3">
      <c r="A43" t="s">
        <v>47</v>
      </c>
      <c r="B43" t="s">
        <v>596</v>
      </c>
      <c r="C43" t="s">
        <v>599</v>
      </c>
      <c r="D43" t="s">
        <v>600</v>
      </c>
      <c r="E43" t="s">
        <v>83</v>
      </c>
      <c r="F43">
        <f>SUM(COUNTIFS(G43:V43,{"Föreläggande";"Föreläggande vid vite";"Anmärkning";"Avstående från ingripande"},$G$9:$V$9,"&lt;&gt;*KF*"))</f>
        <v>2</v>
      </c>
      <c r="G43" s="74" t="s">
        <v>85</v>
      </c>
      <c r="H43" s="74" t="s">
        <v>84</v>
      </c>
      <c r="I43" s="74" t="s">
        <v>84</v>
      </c>
      <c r="J43" s="74" t="s">
        <v>85</v>
      </c>
      <c r="K43" s="74" t="s">
        <v>84</v>
      </c>
      <c r="L43" s="74" t="s">
        <v>84</v>
      </c>
      <c r="M43" s="74" t="s">
        <v>85</v>
      </c>
      <c r="N43" s="74" t="s">
        <v>85</v>
      </c>
      <c r="O43" s="74" t="s">
        <v>84</v>
      </c>
      <c r="P43" s="74" t="s">
        <v>84</v>
      </c>
      <c r="Q43" s="74" t="s">
        <v>84</v>
      </c>
      <c r="R43" s="74" t="s">
        <v>84</v>
      </c>
      <c r="S43" s="74" t="s">
        <v>84</v>
      </c>
      <c r="T43" s="74" t="s">
        <v>84</v>
      </c>
      <c r="U43" s="74" t="s">
        <v>84</v>
      </c>
      <c r="V43" s="74" t="s">
        <v>84</v>
      </c>
    </row>
    <row r="44" spans="1:22" s="29" customFormat="1" x14ac:dyDescent="0.3">
      <c r="A44" t="s">
        <v>37</v>
      </c>
      <c r="B44" t="s">
        <v>601</v>
      </c>
      <c r="C44" t="s">
        <v>602</v>
      </c>
      <c r="D44" t="s">
        <v>603</v>
      </c>
      <c r="E44" t="s">
        <v>83</v>
      </c>
      <c r="F44">
        <f>SUM(COUNTIFS(G44:V44,{"Föreläggande";"Föreläggande vid vite";"Anmärkning";"Avstående från ingripande"},$G$9:$V$9,"&lt;&gt;*KF*"))</f>
        <v>0</v>
      </c>
      <c r="G44" s="74" t="s">
        <v>84</v>
      </c>
      <c r="H44" s="74" t="s">
        <v>84</v>
      </c>
      <c r="I44" s="74" t="s">
        <v>84</v>
      </c>
      <c r="J44" s="74" t="s">
        <v>84</v>
      </c>
      <c r="K44" s="74" t="s">
        <v>84</v>
      </c>
      <c r="L44" s="74" t="s">
        <v>84</v>
      </c>
      <c r="M44" s="74" t="s">
        <v>84</v>
      </c>
      <c r="N44" s="74" t="s">
        <v>84</v>
      </c>
      <c r="O44" s="74" t="s">
        <v>84</v>
      </c>
      <c r="P44" s="74" t="s">
        <v>84</v>
      </c>
      <c r="Q44" s="74" t="s">
        <v>84</v>
      </c>
      <c r="R44" s="74" t="s">
        <v>84</v>
      </c>
      <c r="S44" s="74" t="s">
        <v>84</v>
      </c>
      <c r="T44" s="74" t="s">
        <v>84</v>
      </c>
      <c r="U44" s="74" t="s">
        <v>84</v>
      </c>
      <c r="V44" s="74" t="s">
        <v>84</v>
      </c>
    </row>
    <row r="45" spans="1:22" s="29" customFormat="1" x14ac:dyDescent="0.3">
      <c r="A45" t="s">
        <v>35</v>
      </c>
      <c r="B45" t="s">
        <v>604</v>
      </c>
      <c r="C45" t="s">
        <v>605</v>
      </c>
      <c r="D45" t="s">
        <v>606</v>
      </c>
      <c r="E45" t="s">
        <v>82</v>
      </c>
      <c r="F45">
        <f>SUM(COUNTIFS(G45:V45,{"Föreläggande";"Föreläggande vid vite";"Anmärkning";"Avstående från ingripande"},$G$9:$V$9,"&lt;&gt;*KF*"))</f>
        <v>1</v>
      </c>
      <c r="G45" s="74" t="s">
        <v>84</v>
      </c>
      <c r="H45" s="74" t="s">
        <v>84</v>
      </c>
      <c r="I45" s="74" t="s">
        <v>84</v>
      </c>
      <c r="J45" s="74" t="s">
        <v>84</v>
      </c>
      <c r="K45" s="74" t="s">
        <v>84</v>
      </c>
      <c r="L45" s="74" t="s">
        <v>84</v>
      </c>
      <c r="M45" s="74" t="s">
        <v>85</v>
      </c>
      <c r="N45" s="74" t="s">
        <v>84</v>
      </c>
      <c r="O45" s="74" t="s">
        <v>85</v>
      </c>
      <c r="P45" s="74" t="s">
        <v>84</v>
      </c>
      <c r="Q45" s="74" t="s">
        <v>84</v>
      </c>
      <c r="R45" s="74" t="s">
        <v>84</v>
      </c>
      <c r="S45" s="74" t="s">
        <v>84</v>
      </c>
      <c r="T45" s="74" t="s">
        <v>84</v>
      </c>
      <c r="U45" s="74" t="s">
        <v>84</v>
      </c>
      <c r="V45" s="74" t="s">
        <v>84</v>
      </c>
    </row>
    <row r="46" spans="1:22" s="29" customFormat="1" x14ac:dyDescent="0.3">
      <c r="A46" t="s">
        <v>35</v>
      </c>
      <c r="B46" t="s">
        <v>604</v>
      </c>
      <c r="C46" t="s">
        <v>607</v>
      </c>
      <c r="D46" t="s">
        <v>608</v>
      </c>
      <c r="E46" t="s">
        <v>82</v>
      </c>
      <c r="F46">
        <f>SUM(COUNTIFS(G46:V46,{"Föreläggande";"Föreläggande vid vite";"Anmärkning";"Avstående från ingripande"},$G$9:$V$9,"&lt;&gt;*KF*"))</f>
        <v>1</v>
      </c>
      <c r="G46" s="74" t="s">
        <v>84</v>
      </c>
      <c r="H46" s="74" t="s">
        <v>84</v>
      </c>
      <c r="I46" s="74" t="s">
        <v>84</v>
      </c>
      <c r="J46" s="74" t="s">
        <v>84</v>
      </c>
      <c r="K46" s="74" t="s">
        <v>84</v>
      </c>
      <c r="L46" s="74" t="s">
        <v>84</v>
      </c>
      <c r="M46" s="74" t="s">
        <v>85</v>
      </c>
      <c r="N46" s="74" t="s">
        <v>84</v>
      </c>
      <c r="O46" s="74" t="s">
        <v>85</v>
      </c>
      <c r="P46" s="74" t="s">
        <v>84</v>
      </c>
      <c r="Q46" s="74" t="s">
        <v>84</v>
      </c>
      <c r="R46" s="74" t="s">
        <v>84</v>
      </c>
      <c r="S46" s="74" t="s">
        <v>84</v>
      </c>
      <c r="T46" s="74" t="s">
        <v>84</v>
      </c>
      <c r="U46" s="74" t="s">
        <v>84</v>
      </c>
      <c r="V46" s="74" t="s">
        <v>84</v>
      </c>
    </row>
    <row r="47" spans="1:22" s="29" customFormat="1" x14ac:dyDescent="0.3">
      <c r="A47" t="s">
        <v>34</v>
      </c>
      <c r="B47" t="s">
        <v>529</v>
      </c>
      <c r="C47" t="s">
        <v>609</v>
      </c>
      <c r="D47" t="s">
        <v>610</v>
      </c>
      <c r="E47" t="s">
        <v>83</v>
      </c>
      <c r="F47">
        <f>SUM(COUNTIFS(G47:V47,{"Föreläggande";"Föreläggande vid vite";"Anmärkning";"Avstående från ingripande"},$G$9:$V$9,"&lt;&gt;*KF*"))</f>
        <v>0</v>
      </c>
      <c r="G47" s="74" t="s">
        <v>84</v>
      </c>
      <c r="H47" s="74" t="s">
        <v>84</v>
      </c>
      <c r="I47" s="74" t="s">
        <v>84</v>
      </c>
      <c r="J47" s="74" t="s">
        <v>84</v>
      </c>
      <c r="K47" s="74" t="s">
        <v>84</v>
      </c>
      <c r="L47" s="74" t="s">
        <v>84</v>
      </c>
      <c r="M47" s="74" t="s">
        <v>84</v>
      </c>
      <c r="N47" s="74" t="s">
        <v>84</v>
      </c>
      <c r="O47" s="74" t="s">
        <v>84</v>
      </c>
      <c r="P47" s="74" t="s">
        <v>84</v>
      </c>
      <c r="Q47" s="74" t="s">
        <v>84</v>
      </c>
      <c r="R47" s="74" t="s">
        <v>84</v>
      </c>
      <c r="S47" s="74" t="s">
        <v>84</v>
      </c>
      <c r="T47" s="74" t="s">
        <v>84</v>
      </c>
      <c r="U47" s="74" t="s">
        <v>84</v>
      </c>
      <c r="V47" s="74" t="s">
        <v>84</v>
      </c>
    </row>
    <row r="48" spans="1:22" s="29" customFormat="1" x14ac:dyDescent="0.3">
      <c r="A48" t="s">
        <v>43</v>
      </c>
      <c r="B48" t="s">
        <v>564</v>
      </c>
      <c r="C48" t="s">
        <v>611</v>
      </c>
      <c r="D48" t="s">
        <v>612</v>
      </c>
      <c r="E48" t="s">
        <v>82</v>
      </c>
      <c r="F48">
        <f>SUM(COUNTIFS(G48:V48,{"Föreläggande";"Föreläggande vid vite";"Anmärkning";"Avstående från ingripande"},$G$9:$V$9,"&lt;&gt;*KF*"))</f>
        <v>0</v>
      </c>
      <c r="G48" s="74" t="s">
        <v>84</v>
      </c>
      <c r="H48" s="74" t="s">
        <v>84</v>
      </c>
      <c r="I48" s="74" t="s">
        <v>84</v>
      </c>
      <c r="J48" s="74" t="s">
        <v>84</v>
      </c>
      <c r="K48" s="74" t="s">
        <v>84</v>
      </c>
      <c r="L48" s="74" t="s">
        <v>84</v>
      </c>
      <c r="M48" s="74" t="s">
        <v>84</v>
      </c>
      <c r="N48" s="74" t="s">
        <v>84</v>
      </c>
      <c r="O48" s="74" t="s">
        <v>84</v>
      </c>
      <c r="P48" s="74" t="s">
        <v>84</v>
      </c>
      <c r="Q48" s="74" t="s">
        <v>84</v>
      </c>
      <c r="R48" s="74" t="s">
        <v>84</v>
      </c>
      <c r="S48" s="74" t="s">
        <v>84</v>
      </c>
      <c r="T48" s="74" t="s">
        <v>84</v>
      </c>
      <c r="U48" s="74" t="s">
        <v>84</v>
      </c>
      <c r="V48" s="74" t="s">
        <v>84</v>
      </c>
    </row>
    <row r="49" spans="1:59" s="29" customFormat="1" x14ac:dyDescent="0.3">
      <c r="A49" t="s">
        <v>47</v>
      </c>
      <c r="B49" t="s">
        <v>613</v>
      </c>
      <c r="C49" t="s">
        <v>614</v>
      </c>
      <c r="D49" t="s">
        <v>615</v>
      </c>
      <c r="E49" t="s">
        <v>83</v>
      </c>
      <c r="F49">
        <f>SUM(COUNTIFS(G49:V49,{"Föreläggande";"Föreläggande vid vite";"Anmärkning";"Avstående från ingripande"},$G$9:$V$9,"&lt;&gt;*KF*"))</f>
        <v>1</v>
      </c>
      <c r="G49" s="74" t="s">
        <v>84</v>
      </c>
      <c r="H49" s="74" t="s">
        <v>84</v>
      </c>
      <c r="I49" s="74" t="s">
        <v>84</v>
      </c>
      <c r="J49" s="74" t="s">
        <v>84</v>
      </c>
      <c r="K49" s="74" t="s">
        <v>84</v>
      </c>
      <c r="L49" s="74" t="s">
        <v>84</v>
      </c>
      <c r="M49" s="74" t="s">
        <v>85</v>
      </c>
      <c r="N49" s="74" t="s">
        <v>84</v>
      </c>
      <c r="O49" s="74" t="s">
        <v>85</v>
      </c>
      <c r="P49" s="74" t="s">
        <v>84</v>
      </c>
      <c r="Q49" s="74" t="s">
        <v>84</v>
      </c>
      <c r="R49" s="74" t="s">
        <v>84</v>
      </c>
      <c r="S49" s="74" t="s">
        <v>84</v>
      </c>
      <c r="T49" s="74" t="s">
        <v>84</v>
      </c>
      <c r="U49" s="74" t="s">
        <v>84</v>
      </c>
      <c r="V49" s="74" t="s">
        <v>84</v>
      </c>
    </row>
    <row r="50" spans="1:59" s="29" customFormat="1" x14ac:dyDescent="0.3">
      <c r="A50" t="s">
        <v>47</v>
      </c>
      <c r="B50" t="s">
        <v>596</v>
      </c>
      <c r="C50" t="s">
        <v>616</v>
      </c>
      <c r="D50" t="s">
        <v>617</v>
      </c>
      <c r="E50" t="s">
        <v>82</v>
      </c>
      <c r="F50">
        <f>SUM(COUNTIFS(G50:V50,{"Föreläggande";"Föreläggande vid vite";"Anmärkning";"Avstående från ingripande"},$G$9:$V$9,"&lt;&gt;*KF*"))</f>
        <v>0</v>
      </c>
      <c r="G50" s="74" t="s">
        <v>84</v>
      </c>
      <c r="H50" s="74" t="s">
        <v>84</v>
      </c>
      <c r="I50" s="74" t="s">
        <v>84</v>
      </c>
      <c r="J50" s="74" t="s">
        <v>84</v>
      </c>
      <c r="K50" s="74" t="s">
        <v>84</v>
      </c>
      <c r="L50" s="74" t="s">
        <v>84</v>
      </c>
      <c r="M50" s="74" t="s">
        <v>84</v>
      </c>
      <c r="N50" s="74" t="s">
        <v>84</v>
      </c>
      <c r="O50" s="74" t="s">
        <v>84</v>
      </c>
      <c r="P50" s="74" t="s">
        <v>84</v>
      </c>
      <c r="Q50" s="74" t="s">
        <v>84</v>
      </c>
      <c r="R50" s="74" t="s">
        <v>84</v>
      </c>
      <c r="S50" s="74" t="s">
        <v>84</v>
      </c>
      <c r="T50" s="74" t="s">
        <v>84</v>
      </c>
      <c r="U50" s="74" t="s">
        <v>84</v>
      </c>
      <c r="V50" s="74" t="s">
        <v>84</v>
      </c>
    </row>
    <row r="51" spans="1:59" s="29" customFormat="1" x14ac:dyDescent="0.3">
      <c r="A51" t="s">
        <v>35</v>
      </c>
      <c r="B51" t="s">
        <v>618</v>
      </c>
      <c r="C51" t="s">
        <v>619</v>
      </c>
      <c r="D51" t="s">
        <v>620</v>
      </c>
      <c r="E51" t="s">
        <v>83</v>
      </c>
      <c r="F51">
        <f>SUM(COUNTIFS(G51:V51,{"Föreläggande";"Föreläggande vid vite";"Anmärkning";"Avstående från ingripande"},$G$9:$V$9,"&lt;&gt;*KF*"))</f>
        <v>0</v>
      </c>
      <c r="G51" s="74" t="s">
        <v>84</v>
      </c>
      <c r="H51" s="74" t="s">
        <v>84</v>
      </c>
      <c r="I51" s="74" t="s">
        <v>84</v>
      </c>
      <c r="J51" s="74" t="s">
        <v>84</v>
      </c>
      <c r="K51" s="74" t="s">
        <v>84</v>
      </c>
      <c r="L51" s="74" t="s">
        <v>84</v>
      </c>
      <c r="M51" s="74" t="s">
        <v>84</v>
      </c>
      <c r="N51" s="74" t="s">
        <v>84</v>
      </c>
      <c r="O51" s="74" t="s">
        <v>84</v>
      </c>
      <c r="P51" s="74" t="s">
        <v>84</v>
      </c>
      <c r="Q51" s="74" t="s">
        <v>84</v>
      </c>
      <c r="R51" s="74" t="s">
        <v>84</v>
      </c>
      <c r="S51" s="74" t="s">
        <v>84</v>
      </c>
      <c r="T51" s="74" t="s">
        <v>84</v>
      </c>
      <c r="U51" s="74" t="s">
        <v>84</v>
      </c>
      <c r="V51" s="74" t="s">
        <v>84</v>
      </c>
    </row>
    <row r="52" spans="1:59" s="29" customFormat="1" x14ac:dyDescent="0.3">
      <c r="A52" t="s">
        <v>39</v>
      </c>
      <c r="B52" t="s">
        <v>621</v>
      </c>
      <c r="C52" t="s">
        <v>622</v>
      </c>
      <c r="D52" t="s">
        <v>623</v>
      </c>
      <c r="E52" t="s">
        <v>83</v>
      </c>
      <c r="F52">
        <f>SUM(COUNTIFS(G52:V52,{"Föreläggande";"Föreläggande vid vite";"Anmärkning";"Avstående från ingripande"},$G$9:$V$9,"&lt;&gt;*KF*"))</f>
        <v>1</v>
      </c>
      <c r="G52" s="74" t="s">
        <v>84</v>
      </c>
      <c r="H52" s="74" t="s">
        <v>84</v>
      </c>
      <c r="I52" s="74" t="s">
        <v>84</v>
      </c>
      <c r="J52" s="74" t="s">
        <v>84</v>
      </c>
      <c r="K52" s="74" t="s">
        <v>84</v>
      </c>
      <c r="L52" s="74" t="s">
        <v>84</v>
      </c>
      <c r="M52" s="74" t="s">
        <v>84</v>
      </c>
      <c r="N52" s="74" t="s">
        <v>84</v>
      </c>
      <c r="O52" s="74" t="s">
        <v>84</v>
      </c>
      <c r="P52" s="74" t="s">
        <v>86</v>
      </c>
      <c r="Q52" s="74" t="s">
        <v>84</v>
      </c>
      <c r="R52" s="74" t="s">
        <v>86</v>
      </c>
      <c r="S52" s="74" t="s">
        <v>86</v>
      </c>
      <c r="T52" s="74" t="s">
        <v>84</v>
      </c>
      <c r="U52" s="74" t="s">
        <v>84</v>
      </c>
      <c r="V52" s="74" t="s">
        <v>84</v>
      </c>
    </row>
    <row r="53" spans="1:59" s="29" customFormat="1" x14ac:dyDescent="0.3">
      <c r="A53" t="s">
        <v>49</v>
      </c>
      <c r="B53" t="s">
        <v>624</v>
      </c>
      <c r="C53" t="s">
        <v>625</v>
      </c>
      <c r="D53" t="s">
        <v>626</v>
      </c>
      <c r="E53" t="s">
        <v>83</v>
      </c>
      <c r="F53">
        <f>SUM(COUNTIFS(G53:V53,{"Föreläggande";"Föreläggande vid vite";"Anmärkning";"Avstående från ingripande"},$G$9:$V$9,"&lt;&gt;*KF*"))</f>
        <v>1</v>
      </c>
      <c r="G53" s="74" t="s">
        <v>84</v>
      </c>
      <c r="H53" s="74" t="s">
        <v>84</v>
      </c>
      <c r="I53" s="74" t="s">
        <v>84</v>
      </c>
      <c r="J53" s="74" t="s">
        <v>84</v>
      </c>
      <c r="K53" s="74" t="s">
        <v>84</v>
      </c>
      <c r="L53" s="74" t="s">
        <v>84</v>
      </c>
      <c r="M53" s="74" t="s">
        <v>84</v>
      </c>
      <c r="N53" s="74" t="s">
        <v>84</v>
      </c>
      <c r="O53" s="74" t="s">
        <v>84</v>
      </c>
      <c r="P53" s="74" t="s">
        <v>86</v>
      </c>
      <c r="Q53" s="74" t="s">
        <v>84</v>
      </c>
      <c r="R53" s="74" t="s">
        <v>86</v>
      </c>
      <c r="S53" s="74" t="s">
        <v>84</v>
      </c>
      <c r="T53" s="74" t="s">
        <v>84</v>
      </c>
      <c r="U53" s="74" t="s">
        <v>84</v>
      </c>
      <c r="V53" s="74" t="s">
        <v>84</v>
      </c>
    </row>
    <row r="54" spans="1:59" s="29" customFormat="1" x14ac:dyDescent="0.3">
      <c r="A54" t="s">
        <v>34</v>
      </c>
      <c r="B54" t="s">
        <v>541</v>
      </c>
      <c r="C54" t="s">
        <v>627</v>
      </c>
      <c r="D54" t="s">
        <v>628</v>
      </c>
      <c r="E54" t="s">
        <v>83</v>
      </c>
      <c r="F54">
        <f>SUM(COUNTIFS(G54:V54,{"Föreläggande";"Föreläggande vid vite";"Anmärkning";"Avstående från ingripande"},$G$9:$V$9,"&lt;&gt;*KF*"))</f>
        <v>0</v>
      </c>
      <c r="G54" s="74" t="s">
        <v>84</v>
      </c>
      <c r="H54" s="74" t="s">
        <v>84</v>
      </c>
      <c r="I54" s="74" t="s">
        <v>84</v>
      </c>
      <c r="J54" s="74" t="s">
        <v>84</v>
      </c>
      <c r="K54" s="74" t="s">
        <v>84</v>
      </c>
      <c r="L54" s="74" t="s">
        <v>84</v>
      </c>
      <c r="M54" s="74" t="s">
        <v>84</v>
      </c>
      <c r="N54" s="74" t="s">
        <v>84</v>
      </c>
      <c r="O54" s="74" t="s">
        <v>84</v>
      </c>
      <c r="P54" s="74" t="s">
        <v>84</v>
      </c>
      <c r="Q54" s="74" t="s">
        <v>84</v>
      </c>
      <c r="R54" s="74" t="s">
        <v>84</v>
      </c>
      <c r="S54" s="74" t="s">
        <v>84</v>
      </c>
      <c r="T54" s="74" t="s">
        <v>84</v>
      </c>
      <c r="U54" s="74" t="s">
        <v>84</v>
      </c>
      <c r="V54" s="74" t="s">
        <v>84</v>
      </c>
    </row>
    <row r="55" spans="1:59" s="29" customFormat="1" x14ac:dyDescent="0.3">
      <c r="A55" t="s">
        <v>42</v>
      </c>
      <c r="B55" t="s">
        <v>541</v>
      </c>
      <c r="C55" t="s">
        <v>629</v>
      </c>
      <c r="D55" t="s">
        <v>630</v>
      </c>
      <c r="E55" t="s">
        <v>83</v>
      </c>
      <c r="F55">
        <f>SUM(COUNTIFS(G55:V55,{"Föreläggande";"Föreläggande vid vite";"Anmärkning";"Avstående från ingripande"},$G$9:$V$9,"&lt;&gt;*KF*"))</f>
        <v>1</v>
      </c>
      <c r="G55" s="74" t="s">
        <v>84</v>
      </c>
      <c r="H55" s="74" t="s">
        <v>84</v>
      </c>
      <c r="I55" s="74" t="s">
        <v>84</v>
      </c>
      <c r="J55" s="74" t="s">
        <v>84</v>
      </c>
      <c r="K55" s="74" t="s">
        <v>84</v>
      </c>
      <c r="L55" s="74" t="s">
        <v>84</v>
      </c>
      <c r="M55" s="74" t="s">
        <v>86</v>
      </c>
      <c r="N55" s="74" t="s">
        <v>86</v>
      </c>
      <c r="O55" s="74" t="s">
        <v>84</v>
      </c>
      <c r="P55" s="74" t="s">
        <v>84</v>
      </c>
      <c r="Q55" s="74" t="s">
        <v>84</v>
      </c>
      <c r="R55" s="74" t="s">
        <v>84</v>
      </c>
      <c r="S55" s="74" t="s">
        <v>84</v>
      </c>
      <c r="T55" s="74" t="s">
        <v>84</v>
      </c>
      <c r="U55" s="74" t="s">
        <v>84</v>
      </c>
      <c r="V55" s="74" t="s">
        <v>84</v>
      </c>
    </row>
    <row r="56" spans="1:59" s="29" customFormat="1" x14ac:dyDescent="0.3">
      <c r="A56" t="s">
        <v>42</v>
      </c>
      <c r="B56" t="s">
        <v>579</v>
      </c>
      <c r="C56" t="s">
        <v>631</v>
      </c>
      <c r="D56" t="s">
        <v>632</v>
      </c>
      <c r="E56" t="s">
        <v>82</v>
      </c>
      <c r="F56">
        <f>SUM(COUNTIFS(G56:V56,{"Föreläggande";"Föreläggande vid vite";"Anmärkning";"Avstående från ingripande"},$G$9:$V$9,"&lt;&gt;*KF*"))</f>
        <v>0</v>
      </c>
      <c r="G56" s="74" t="s">
        <v>84</v>
      </c>
      <c r="H56" s="74" t="s">
        <v>84</v>
      </c>
      <c r="I56" s="74" t="s">
        <v>84</v>
      </c>
      <c r="J56" s="74" t="s">
        <v>84</v>
      </c>
      <c r="K56" s="74" t="s">
        <v>84</v>
      </c>
      <c r="L56" s="74" t="s">
        <v>84</v>
      </c>
      <c r="M56" s="74" t="s">
        <v>84</v>
      </c>
      <c r="N56" s="74" t="s">
        <v>84</v>
      </c>
      <c r="O56" s="74" t="s">
        <v>84</v>
      </c>
      <c r="P56" s="74" t="s">
        <v>84</v>
      </c>
      <c r="Q56" s="74" t="s">
        <v>84</v>
      </c>
      <c r="R56" s="74" t="s">
        <v>84</v>
      </c>
      <c r="S56" s="74" t="s">
        <v>84</v>
      </c>
      <c r="T56" s="74" t="s">
        <v>84</v>
      </c>
      <c r="U56" s="74" t="s">
        <v>84</v>
      </c>
      <c r="V56" s="74" t="s">
        <v>84</v>
      </c>
    </row>
    <row r="57" spans="1:59" s="29" customFormat="1" x14ac:dyDescent="0.3">
      <c r="A57" t="s">
        <v>49</v>
      </c>
      <c r="B57" t="s">
        <v>618</v>
      </c>
      <c r="C57" t="s">
        <v>633</v>
      </c>
      <c r="D57" t="s">
        <v>634</v>
      </c>
      <c r="E57" t="s">
        <v>83</v>
      </c>
      <c r="F57">
        <f>SUM(COUNTIFS(G57:V57,{"Föreläggande";"Föreläggande vid vite";"Anmärkning";"Avstående från ingripande"},$G$9:$V$9,"&lt;&gt;*KF*"))</f>
        <v>1</v>
      </c>
      <c r="G57" s="74" t="s">
        <v>84</v>
      </c>
      <c r="H57" s="74" t="s">
        <v>84</v>
      </c>
      <c r="I57" s="74" t="s">
        <v>84</v>
      </c>
      <c r="J57" s="74" t="s">
        <v>84</v>
      </c>
      <c r="K57" s="74" t="s">
        <v>84</v>
      </c>
      <c r="L57" s="74" t="s">
        <v>84</v>
      </c>
      <c r="M57" s="74" t="s">
        <v>84</v>
      </c>
      <c r="N57" s="74" t="s">
        <v>84</v>
      </c>
      <c r="O57" s="74" t="s">
        <v>84</v>
      </c>
      <c r="P57" s="74" t="s">
        <v>85</v>
      </c>
      <c r="Q57" s="74" t="s">
        <v>85</v>
      </c>
      <c r="R57" s="74" t="s">
        <v>85</v>
      </c>
      <c r="S57" s="74" t="s">
        <v>85</v>
      </c>
      <c r="T57" s="74" t="s">
        <v>84</v>
      </c>
      <c r="U57" s="74" t="s">
        <v>84</v>
      </c>
      <c r="V57" s="74" t="s">
        <v>84</v>
      </c>
    </row>
    <row r="58" spans="1:59" s="29" customFormat="1" x14ac:dyDescent="0.3">
      <c r="A58" t="s">
        <v>49</v>
      </c>
      <c r="B58" t="s">
        <v>624</v>
      </c>
      <c r="C58" t="s">
        <v>635</v>
      </c>
      <c r="D58" t="s">
        <v>636</v>
      </c>
      <c r="E58" t="s">
        <v>82</v>
      </c>
      <c r="F58">
        <f>SUM(COUNTIFS(G58:V58,{"Föreläggande";"Föreläggande vid vite";"Anmärkning";"Avstående från ingripande"},$G$9:$V$9,"&lt;&gt;*KF*"))</f>
        <v>1</v>
      </c>
      <c r="G58" s="74" t="s">
        <v>84</v>
      </c>
      <c r="H58" s="74" t="s">
        <v>84</v>
      </c>
      <c r="I58" s="74" t="s">
        <v>84</v>
      </c>
      <c r="J58" s="74" t="s">
        <v>84</v>
      </c>
      <c r="K58" s="74" t="s">
        <v>84</v>
      </c>
      <c r="L58" s="74" t="s">
        <v>84</v>
      </c>
      <c r="M58" s="74" t="s">
        <v>84</v>
      </c>
      <c r="N58" s="74" t="s">
        <v>84</v>
      </c>
      <c r="O58" s="74" t="s">
        <v>84</v>
      </c>
      <c r="P58" s="74" t="s">
        <v>86</v>
      </c>
      <c r="Q58" s="74" t="s">
        <v>86</v>
      </c>
      <c r="R58" s="74" t="s">
        <v>86</v>
      </c>
      <c r="S58" s="74" t="s">
        <v>86</v>
      </c>
      <c r="T58" s="74" t="s">
        <v>84</v>
      </c>
      <c r="U58" s="74" t="s">
        <v>84</v>
      </c>
      <c r="V58" s="74" t="s">
        <v>84</v>
      </c>
    </row>
    <row r="59" spans="1:59" s="29" customFormat="1" x14ac:dyDescent="0.3">
      <c r="A59" t="s">
        <v>36</v>
      </c>
      <c r="B59" t="s">
        <v>637</v>
      </c>
      <c r="C59" t="s">
        <v>638</v>
      </c>
      <c r="D59" t="s">
        <v>639</v>
      </c>
      <c r="E59" t="s">
        <v>83</v>
      </c>
      <c r="F59">
        <f>SUM(COUNTIFS(G59:V59,{"Föreläggande";"Föreläggande vid vite";"Anmärkning";"Avstående från ingripande"},$G$9:$V$9,"&lt;&gt;*KF*"))</f>
        <v>0</v>
      </c>
      <c r="G59" s="74" t="s">
        <v>84</v>
      </c>
      <c r="H59" s="74" t="s">
        <v>84</v>
      </c>
      <c r="I59" s="74" t="s">
        <v>84</v>
      </c>
      <c r="J59" s="74" t="s">
        <v>84</v>
      </c>
      <c r="K59" s="74" t="s">
        <v>84</v>
      </c>
      <c r="L59" s="74" t="s">
        <v>84</v>
      </c>
      <c r="M59" s="74" t="s">
        <v>84</v>
      </c>
      <c r="N59" s="74" t="s">
        <v>84</v>
      </c>
      <c r="O59" s="74" t="s">
        <v>84</v>
      </c>
      <c r="P59" s="74" t="s">
        <v>84</v>
      </c>
      <c r="Q59" s="74" t="s">
        <v>84</v>
      </c>
      <c r="R59" s="74" t="s">
        <v>84</v>
      </c>
      <c r="S59" s="74" t="s">
        <v>84</v>
      </c>
      <c r="T59" s="74" t="s">
        <v>84</v>
      </c>
      <c r="U59" s="74" t="s">
        <v>84</v>
      </c>
      <c r="V59" s="74" t="s">
        <v>84</v>
      </c>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row>
    <row r="60" spans="1:59" s="29" customFormat="1" x14ac:dyDescent="0.3">
      <c r="A60" t="s">
        <v>34</v>
      </c>
      <c r="B60" t="s">
        <v>541</v>
      </c>
      <c r="C60" t="s">
        <v>640</v>
      </c>
      <c r="D60" t="s">
        <v>641</v>
      </c>
      <c r="E60" t="s">
        <v>83</v>
      </c>
      <c r="F60">
        <f>SUM(COUNTIFS(G60:V60,{"Föreläggande";"Föreläggande vid vite";"Anmärkning";"Avstående från ingripande"},$G$9:$V$9,"&lt;&gt;*KF*"))</f>
        <v>0</v>
      </c>
      <c r="G60" s="74" t="s">
        <v>84</v>
      </c>
      <c r="H60" s="74" t="s">
        <v>84</v>
      </c>
      <c r="I60" s="74" t="s">
        <v>84</v>
      </c>
      <c r="J60" s="74" t="s">
        <v>84</v>
      </c>
      <c r="K60" s="74" t="s">
        <v>84</v>
      </c>
      <c r="L60" s="74" t="s">
        <v>84</v>
      </c>
      <c r="M60" s="74" t="s">
        <v>84</v>
      </c>
      <c r="N60" s="74" t="s">
        <v>84</v>
      </c>
      <c r="O60" s="74" t="s">
        <v>84</v>
      </c>
      <c r="P60" s="74" t="s">
        <v>84</v>
      </c>
      <c r="Q60" s="74" t="s">
        <v>84</v>
      </c>
      <c r="R60" s="74" t="s">
        <v>84</v>
      </c>
      <c r="S60" s="74" t="s">
        <v>84</v>
      </c>
      <c r="T60" s="74" t="s">
        <v>84</v>
      </c>
      <c r="U60" s="74" t="s">
        <v>84</v>
      </c>
      <c r="V60" s="74" t="s">
        <v>84</v>
      </c>
    </row>
    <row r="61" spans="1:59" s="29" customFormat="1" x14ac:dyDescent="0.3">
      <c r="A61" t="s">
        <v>35</v>
      </c>
      <c r="B61" t="s">
        <v>642</v>
      </c>
      <c r="C61" t="s">
        <v>643</v>
      </c>
      <c r="D61" t="s">
        <v>644</v>
      </c>
      <c r="E61" t="s">
        <v>82</v>
      </c>
      <c r="F61">
        <f>SUM(COUNTIFS(G61:V61,{"Föreläggande";"Föreläggande vid vite";"Anmärkning";"Avstående från ingripande"},$G$9:$V$9,"&lt;&gt;*KF*"))</f>
        <v>0</v>
      </c>
      <c r="G61" s="74" t="s">
        <v>84</v>
      </c>
      <c r="H61" s="74" t="s">
        <v>84</v>
      </c>
      <c r="I61" s="74" t="s">
        <v>84</v>
      </c>
      <c r="J61" s="74" t="s">
        <v>84</v>
      </c>
      <c r="K61" s="74" t="s">
        <v>84</v>
      </c>
      <c r="L61" s="74" t="s">
        <v>84</v>
      </c>
      <c r="M61" s="74" t="s">
        <v>84</v>
      </c>
      <c r="N61" s="74" t="s">
        <v>84</v>
      </c>
      <c r="O61" s="74" t="s">
        <v>84</v>
      </c>
      <c r="P61" s="74" t="s">
        <v>84</v>
      </c>
      <c r="Q61" s="74" t="s">
        <v>84</v>
      </c>
      <c r="R61" s="74" t="s">
        <v>84</v>
      </c>
      <c r="S61" s="74" t="s">
        <v>84</v>
      </c>
      <c r="T61" s="74" t="s">
        <v>84</v>
      </c>
      <c r="U61" s="74" t="s">
        <v>84</v>
      </c>
      <c r="V61" s="74" t="s">
        <v>84</v>
      </c>
    </row>
    <row r="62" spans="1:59" s="29" customFormat="1" x14ac:dyDescent="0.3">
      <c r="A62" t="s">
        <v>44</v>
      </c>
      <c r="B62" t="s">
        <v>642</v>
      </c>
      <c r="C62" t="s">
        <v>645</v>
      </c>
      <c r="D62" t="s">
        <v>646</v>
      </c>
      <c r="E62" t="s">
        <v>82</v>
      </c>
      <c r="F62">
        <f>SUM(COUNTIFS(G62:V62,{"Föreläggande";"Föreläggande vid vite";"Anmärkning";"Avstående från ingripande"},$G$9:$V$9,"&lt;&gt;*KF*"))</f>
        <v>0</v>
      </c>
      <c r="G62" s="74" t="s">
        <v>84</v>
      </c>
      <c r="H62" s="74" t="s">
        <v>84</v>
      </c>
      <c r="I62" s="74" t="s">
        <v>84</v>
      </c>
      <c r="J62" s="74" t="s">
        <v>84</v>
      </c>
      <c r="K62" s="74" t="s">
        <v>84</v>
      </c>
      <c r="L62" s="74" t="s">
        <v>84</v>
      </c>
      <c r="M62" s="74" t="s">
        <v>84</v>
      </c>
      <c r="N62" s="74" t="s">
        <v>84</v>
      </c>
      <c r="O62" s="74" t="s">
        <v>84</v>
      </c>
      <c r="P62" s="74" t="s">
        <v>84</v>
      </c>
      <c r="Q62" s="74" t="s">
        <v>84</v>
      </c>
      <c r="R62" s="74" t="s">
        <v>84</v>
      </c>
      <c r="S62" s="74" t="s">
        <v>84</v>
      </c>
      <c r="T62" s="74" t="s">
        <v>84</v>
      </c>
      <c r="U62" s="74" t="s">
        <v>84</v>
      </c>
      <c r="V62" s="74" t="s">
        <v>84</v>
      </c>
    </row>
    <row r="63" spans="1:59" s="29" customFormat="1" x14ac:dyDescent="0.3">
      <c r="A63" t="s">
        <v>39</v>
      </c>
      <c r="B63" t="s">
        <v>596</v>
      </c>
      <c r="C63" t="s">
        <v>647</v>
      </c>
      <c r="D63" t="s">
        <v>648</v>
      </c>
      <c r="E63" t="s">
        <v>83</v>
      </c>
      <c r="F63">
        <f>SUM(COUNTIFS(G63:V63,{"Föreläggande";"Föreläggande vid vite";"Anmärkning";"Avstående från ingripande"},$G$9:$V$9,"&lt;&gt;*KF*"))</f>
        <v>0</v>
      </c>
      <c r="G63" s="74" t="s">
        <v>84</v>
      </c>
      <c r="H63" s="74" t="s">
        <v>84</v>
      </c>
      <c r="I63" s="74" t="s">
        <v>84</v>
      </c>
      <c r="J63" s="74" t="s">
        <v>84</v>
      </c>
      <c r="K63" s="74" t="s">
        <v>84</v>
      </c>
      <c r="L63" s="74" t="s">
        <v>84</v>
      </c>
      <c r="M63" s="74" t="s">
        <v>84</v>
      </c>
      <c r="N63" s="74" t="s">
        <v>84</v>
      </c>
      <c r="O63" s="74" t="s">
        <v>84</v>
      </c>
      <c r="P63" s="74" t="s">
        <v>84</v>
      </c>
      <c r="Q63" s="74" t="s">
        <v>84</v>
      </c>
      <c r="R63" s="74" t="s">
        <v>84</v>
      </c>
      <c r="S63" s="74" t="s">
        <v>84</v>
      </c>
      <c r="T63" s="74" t="s">
        <v>84</v>
      </c>
      <c r="U63" s="74" t="s">
        <v>84</v>
      </c>
      <c r="V63" s="74" t="s">
        <v>84</v>
      </c>
    </row>
    <row r="64" spans="1:59" s="29" customFormat="1" x14ac:dyDescent="0.3">
      <c r="A64" t="s">
        <v>35</v>
      </c>
      <c r="B64" t="s">
        <v>649</v>
      </c>
      <c r="C64" t="s">
        <v>650</v>
      </c>
      <c r="D64" t="s">
        <v>651</v>
      </c>
      <c r="E64" t="s">
        <v>82</v>
      </c>
      <c r="F64">
        <f>SUM(COUNTIFS(G64:V64,{"Föreläggande";"Föreläggande vid vite";"Anmärkning";"Avstående från ingripande"},$G$9:$V$9,"&lt;&gt;*KF*"))</f>
        <v>0</v>
      </c>
      <c r="G64" s="74" t="s">
        <v>84</v>
      </c>
      <c r="H64" s="74" t="s">
        <v>84</v>
      </c>
      <c r="I64" s="74" t="s">
        <v>84</v>
      </c>
      <c r="J64" s="74" t="s">
        <v>84</v>
      </c>
      <c r="K64" s="74" t="s">
        <v>84</v>
      </c>
      <c r="L64" s="74" t="s">
        <v>84</v>
      </c>
      <c r="M64" s="74" t="s">
        <v>84</v>
      </c>
      <c r="N64" s="74" t="s">
        <v>84</v>
      </c>
      <c r="O64" s="74" t="s">
        <v>84</v>
      </c>
      <c r="P64" s="74" t="s">
        <v>84</v>
      </c>
      <c r="Q64" s="74" t="s">
        <v>84</v>
      </c>
      <c r="R64" s="74" t="s">
        <v>84</v>
      </c>
      <c r="S64" s="74" t="s">
        <v>84</v>
      </c>
      <c r="T64" s="74" t="s">
        <v>84</v>
      </c>
      <c r="U64" s="74" t="s">
        <v>84</v>
      </c>
      <c r="V64" s="74" t="s">
        <v>84</v>
      </c>
    </row>
    <row r="65" spans="1:22" s="29" customFormat="1" x14ac:dyDescent="0.3">
      <c r="A65" t="s">
        <v>35</v>
      </c>
      <c r="B65" t="s">
        <v>649</v>
      </c>
      <c r="C65" t="s">
        <v>652</v>
      </c>
      <c r="D65" t="s">
        <v>653</v>
      </c>
      <c r="E65" t="s">
        <v>83</v>
      </c>
      <c r="F65">
        <f>SUM(COUNTIFS(G65:V65,{"Föreläggande";"Föreläggande vid vite";"Anmärkning";"Avstående från ingripande"},$G$9:$V$9,"&lt;&gt;*KF*"))</f>
        <v>0</v>
      </c>
      <c r="G65" s="74" t="s">
        <v>84</v>
      </c>
      <c r="H65" s="74" t="s">
        <v>84</v>
      </c>
      <c r="I65" s="74" t="s">
        <v>84</v>
      </c>
      <c r="J65" s="74" t="s">
        <v>84</v>
      </c>
      <c r="K65" s="74" t="s">
        <v>84</v>
      </c>
      <c r="L65" s="74" t="s">
        <v>84</v>
      </c>
      <c r="M65" s="74" t="s">
        <v>84</v>
      </c>
      <c r="N65" s="74" t="s">
        <v>84</v>
      </c>
      <c r="O65" s="74" t="s">
        <v>84</v>
      </c>
      <c r="P65" s="74" t="s">
        <v>84</v>
      </c>
      <c r="Q65" s="74" t="s">
        <v>84</v>
      </c>
      <c r="R65" s="74" t="s">
        <v>84</v>
      </c>
      <c r="S65" s="74" t="s">
        <v>84</v>
      </c>
      <c r="T65" s="74" t="s">
        <v>84</v>
      </c>
      <c r="U65" s="74" t="s">
        <v>84</v>
      </c>
      <c r="V65" s="74" t="s">
        <v>84</v>
      </c>
    </row>
    <row r="66" spans="1:22" s="29" customFormat="1" x14ac:dyDescent="0.3">
      <c r="A66" t="s">
        <v>35</v>
      </c>
      <c r="B66" t="s">
        <v>649</v>
      </c>
      <c r="C66" t="s">
        <v>654</v>
      </c>
      <c r="D66" t="s">
        <v>655</v>
      </c>
      <c r="E66" t="s">
        <v>83</v>
      </c>
      <c r="F66">
        <f>SUM(COUNTIFS(G66:V66,{"Föreläggande";"Föreläggande vid vite";"Anmärkning";"Avstående från ingripande"},$G$9:$V$9,"&lt;&gt;*KF*"))</f>
        <v>0</v>
      </c>
      <c r="G66" s="74" t="s">
        <v>84</v>
      </c>
      <c r="H66" s="74" t="s">
        <v>84</v>
      </c>
      <c r="I66" s="74" t="s">
        <v>84</v>
      </c>
      <c r="J66" s="74" t="s">
        <v>84</v>
      </c>
      <c r="K66" s="74" t="s">
        <v>84</v>
      </c>
      <c r="L66" s="74" t="s">
        <v>84</v>
      </c>
      <c r="M66" s="74" t="s">
        <v>84</v>
      </c>
      <c r="N66" s="74" t="s">
        <v>84</v>
      </c>
      <c r="O66" s="74" t="s">
        <v>84</v>
      </c>
      <c r="P66" s="74" t="s">
        <v>84</v>
      </c>
      <c r="Q66" s="74" t="s">
        <v>84</v>
      </c>
      <c r="R66" s="74" t="s">
        <v>84</v>
      </c>
      <c r="S66" s="74" t="s">
        <v>84</v>
      </c>
      <c r="T66" s="74" t="s">
        <v>84</v>
      </c>
      <c r="U66" s="74" t="s">
        <v>84</v>
      </c>
      <c r="V66" s="74" t="s">
        <v>84</v>
      </c>
    </row>
    <row r="67" spans="1:22" s="29" customFormat="1" x14ac:dyDescent="0.3">
      <c r="A67" t="s">
        <v>47</v>
      </c>
      <c r="B67" t="s">
        <v>51</v>
      </c>
      <c r="C67" t="s">
        <v>656</v>
      </c>
      <c r="D67" t="s">
        <v>657</v>
      </c>
      <c r="E67" t="s">
        <v>83</v>
      </c>
      <c r="F67">
        <f>SUM(COUNTIFS(G67:V67,{"Föreläggande";"Föreläggande vid vite";"Anmärkning";"Avstående från ingripande"},$G$9:$V$9,"&lt;&gt;*KF*"))</f>
        <v>0</v>
      </c>
      <c r="G67" s="74" t="s">
        <v>84</v>
      </c>
      <c r="H67" s="74" t="s">
        <v>84</v>
      </c>
      <c r="I67" s="74" t="s">
        <v>84</v>
      </c>
      <c r="J67" s="74" t="s">
        <v>84</v>
      </c>
      <c r="K67" s="74" t="s">
        <v>84</v>
      </c>
      <c r="L67" s="74" t="s">
        <v>84</v>
      </c>
      <c r="M67" s="74" t="s">
        <v>84</v>
      </c>
      <c r="N67" s="74" t="s">
        <v>84</v>
      </c>
      <c r="O67" s="74" t="s">
        <v>84</v>
      </c>
      <c r="P67" s="74" t="s">
        <v>84</v>
      </c>
      <c r="Q67" s="74" t="s">
        <v>84</v>
      </c>
      <c r="R67" s="74" t="s">
        <v>84</v>
      </c>
      <c r="S67" s="74" t="s">
        <v>84</v>
      </c>
      <c r="T67" s="74" t="s">
        <v>84</v>
      </c>
      <c r="U67" s="74" t="s">
        <v>84</v>
      </c>
      <c r="V67" s="74" t="s">
        <v>84</v>
      </c>
    </row>
    <row r="68" spans="1:22" s="29" customFormat="1" x14ac:dyDescent="0.3">
      <c r="A68" t="s">
        <v>43</v>
      </c>
      <c r="B68" t="s">
        <v>51</v>
      </c>
      <c r="C68" t="s">
        <v>658</v>
      </c>
      <c r="D68" t="s">
        <v>659</v>
      </c>
      <c r="E68" t="s">
        <v>83</v>
      </c>
      <c r="F68">
        <f>SUM(COUNTIFS(G68:V68,{"Föreläggande";"Föreläggande vid vite";"Anmärkning";"Avstående från ingripande"},$G$9:$V$9,"&lt;&gt;*KF*"))</f>
        <v>0</v>
      </c>
      <c r="G68" s="74" t="s">
        <v>84</v>
      </c>
      <c r="H68" s="74" t="s">
        <v>84</v>
      </c>
      <c r="I68" s="74" t="s">
        <v>84</v>
      </c>
      <c r="J68" s="74" t="s">
        <v>84</v>
      </c>
      <c r="K68" s="74" t="s">
        <v>84</v>
      </c>
      <c r="L68" s="74" t="s">
        <v>84</v>
      </c>
      <c r="M68" s="74" t="s">
        <v>84</v>
      </c>
      <c r="N68" s="74" t="s">
        <v>84</v>
      </c>
      <c r="O68" s="74" t="s">
        <v>84</v>
      </c>
      <c r="P68" s="74" t="s">
        <v>84</v>
      </c>
      <c r="Q68" s="74" t="s">
        <v>84</v>
      </c>
      <c r="R68" s="74" t="s">
        <v>84</v>
      </c>
      <c r="S68" s="74" t="s">
        <v>84</v>
      </c>
      <c r="T68" s="74" t="s">
        <v>84</v>
      </c>
      <c r="U68" s="74" t="s">
        <v>84</v>
      </c>
      <c r="V68" s="74" t="s">
        <v>84</v>
      </c>
    </row>
    <row r="69" spans="1:22" s="29" customFormat="1" x14ac:dyDescent="0.3">
      <c r="A69" t="s">
        <v>33</v>
      </c>
      <c r="B69" t="s">
        <v>51</v>
      </c>
      <c r="C69" t="s">
        <v>660</v>
      </c>
      <c r="D69" t="s">
        <v>661</v>
      </c>
      <c r="E69" t="s">
        <v>83</v>
      </c>
      <c r="F69">
        <f>SUM(COUNTIFS(G69:V69,{"Föreläggande";"Föreläggande vid vite";"Anmärkning";"Avstående från ingripande"},$G$9:$V$9,"&lt;&gt;*KF*"))</f>
        <v>0</v>
      </c>
      <c r="G69" s="74" t="s">
        <v>84</v>
      </c>
      <c r="H69" s="74" t="s">
        <v>84</v>
      </c>
      <c r="I69" s="74" t="s">
        <v>84</v>
      </c>
      <c r="J69" s="74" t="s">
        <v>84</v>
      </c>
      <c r="K69" s="74" t="s">
        <v>84</v>
      </c>
      <c r="L69" s="74" t="s">
        <v>84</v>
      </c>
      <c r="M69" s="74" t="s">
        <v>84</v>
      </c>
      <c r="N69" s="74" t="s">
        <v>84</v>
      </c>
      <c r="O69" s="74" t="s">
        <v>84</v>
      </c>
      <c r="P69" s="74" t="s">
        <v>84</v>
      </c>
      <c r="Q69" s="74" t="s">
        <v>84</v>
      </c>
      <c r="R69" s="74" t="s">
        <v>84</v>
      </c>
      <c r="S69" s="74" t="s">
        <v>84</v>
      </c>
      <c r="T69" s="74" t="s">
        <v>84</v>
      </c>
      <c r="U69" s="74" t="s">
        <v>84</v>
      </c>
      <c r="V69" s="74" t="s">
        <v>84</v>
      </c>
    </row>
    <row r="70" spans="1:22" s="29" customFormat="1" x14ac:dyDescent="0.3">
      <c r="A70" t="s">
        <v>35</v>
      </c>
      <c r="B70" t="s">
        <v>649</v>
      </c>
      <c r="C70" t="s">
        <v>662</v>
      </c>
      <c r="D70" t="s">
        <v>663</v>
      </c>
      <c r="E70" t="s">
        <v>82</v>
      </c>
      <c r="F70">
        <f>SUM(COUNTIFS(G70:V70,{"Föreläggande";"Föreläggande vid vite";"Anmärkning";"Avstående från ingripande"},$G$9:$V$9,"&lt;&gt;*KF*"))</f>
        <v>0</v>
      </c>
      <c r="G70" s="74" t="s">
        <v>84</v>
      </c>
      <c r="H70" s="74" t="s">
        <v>84</v>
      </c>
      <c r="I70" s="74" t="s">
        <v>84</v>
      </c>
      <c r="J70" s="74" t="s">
        <v>84</v>
      </c>
      <c r="K70" s="74" t="s">
        <v>84</v>
      </c>
      <c r="L70" s="74" t="s">
        <v>84</v>
      </c>
      <c r="M70" s="74" t="s">
        <v>84</v>
      </c>
      <c r="N70" s="74" t="s">
        <v>84</v>
      </c>
      <c r="O70" s="74" t="s">
        <v>84</v>
      </c>
      <c r="P70" s="74" t="s">
        <v>84</v>
      </c>
      <c r="Q70" s="74" t="s">
        <v>84</v>
      </c>
      <c r="R70" s="74" t="s">
        <v>84</v>
      </c>
      <c r="S70" s="74" t="s">
        <v>84</v>
      </c>
      <c r="T70" s="74" t="s">
        <v>84</v>
      </c>
      <c r="U70" s="74" t="s">
        <v>84</v>
      </c>
      <c r="V70" s="74" t="s">
        <v>84</v>
      </c>
    </row>
    <row r="71" spans="1:22" s="29" customFormat="1" x14ac:dyDescent="0.3">
      <c r="A71" t="s">
        <v>43</v>
      </c>
      <c r="B71" t="s">
        <v>564</v>
      </c>
      <c r="C71" t="s">
        <v>664</v>
      </c>
      <c r="D71" t="s">
        <v>665</v>
      </c>
      <c r="E71" t="s">
        <v>83</v>
      </c>
      <c r="F71">
        <f>SUM(COUNTIFS(G71:V71,{"Föreläggande";"Föreläggande vid vite";"Anmärkning";"Avstående från ingripande"},$G$9:$V$9,"&lt;&gt;*KF*"))</f>
        <v>0</v>
      </c>
      <c r="G71" s="74" t="s">
        <v>84</v>
      </c>
      <c r="H71" s="74" t="s">
        <v>84</v>
      </c>
      <c r="I71" s="74" t="s">
        <v>84</v>
      </c>
      <c r="J71" s="74" t="s">
        <v>84</v>
      </c>
      <c r="K71" s="74" t="s">
        <v>84</v>
      </c>
      <c r="L71" s="74" t="s">
        <v>84</v>
      </c>
      <c r="M71" s="74" t="s">
        <v>84</v>
      </c>
      <c r="N71" s="74" t="s">
        <v>84</v>
      </c>
      <c r="O71" s="74" t="s">
        <v>84</v>
      </c>
      <c r="P71" s="74" t="s">
        <v>84</v>
      </c>
      <c r="Q71" s="74" t="s">
        <v>84</v>
      </c>
      <c r="R71" s="74" t="s">
        <v>84</v>
      </c>
      <c r="S71" s="74" t="s">
        <v>84</v>
      </c>
      <c r="T71" s="74" t="s">
        <v>84</v>
      </c>
      <c r="U71" s="74" t="s">
        <v>84</v>
      </c>
      <c r="V71" s="74" t="s">
        <v>84</v>
      </c>
    </row>
    <row r="72" spans="1:22" s="29" customFormat="1" x14ac:dyDescent="0.3">
      <c r="A72" t="s">
        <v>35</v>
      </c>
      <c r="B72" t="s">
        <v>666</v>
      </c>
      <c r="C72" t="s">
        <v>667</v>
      </c>
      <c r="D72" t="s">
        <v>668</v>
      </c>
      <c r="E72" t="s">
        <v>82</v>
      </c>
      <c r="F72">
        <f>SUM(COUNTIFS(G72:V72,{"Föreläggande";"Föreläggande vid vite";"Anmärkning";"Avstående från ingripande"},$G$9:$V$9,"&lt;&gt;*KF*"))</f>
        <v>1</v>
      </c>
      <c r="G72" s="74" t="s">
        <v>84</v>
      </c>
      <c r="H72" s="74" t="s">
        <v>84</v>
      </c>
      <c r="I72" s="74" t="s">
        <v>84</v>
      </c>
      <c r="J72" s="74" t="s">
        <v>84</v>
      </c>
      <c r="K72" s="74" t="s">
        <v>84</v>
      </c>
      <c r="L72" s="74" t="s">
        <v>84</v>
      </c>
      <c r="M72" s="74" t="s">
        <v>84</v>
      </c>
      <c r="N72" s="74" t="s">
        <v>84</v>
      </c>
      <c r="O72" s="74" t="s">
        <v>84</v>
      </c>
      <c r="P72" s="74" t="s">
        <v>85</v>
      </c>
      <c r="Q72" s="74" t="s">
        <v>85</v>
      </c>
      <c r="R72" s="74" t="s">
        <v>85</v>
      </c>
      <c r="S72" s="74" t="s">
        <v>85</v>
      </c>
      <c r="T72" s="74" t="s">
        <v>84</v>
      </c>
      <c r="U72" s="74" t="s">
        <v>84</v>
      </c>
      <c r="V72" s="74" t="s">
        <v>84</v>
      </c>
    </row>
    <row r="73" spans="1:22" s="29" customFormat="1" x14ac:dyDescent="0.3">
      <c r="A73" t="s">
        <v>34</v>
      </c>
      <c r="B73" t="s">
        <v>669</v>
      </c>
      <c r="C73" t="s">
        <v>670</v>
      </c>
      <c r="D73" t="s">
        <v>671</v>
      </c>
      <c r="E73" t="s">
        <v>83</v>
      </c>
      <c r="F73">
        <f>SUM(COUNTIFS(G73:V73,{"Föreläggande";"Föreläggande vid vite";"Anmärkning";"Avstående från ingripande"},$G$9:$V$9,"&lt;&gt;*KF*"))</f>
        <v>0</v>
      </c>
      <c r="G73" s="74" t="s">
        <v>84</v>
      </c>
      <c r="H73" s="74" t="s">
        <v>84</v>
      </c>
      <c r="I73" s="74" t="s">
        <v>84</v>
      </c>
      <c r="J73" s="74" t="s">
        <v>84</v>
      </c>
      <c r="K73" s="74" t="s">
        <v>84</v>
      </c>
      <c r="L73" s="74" t="s">
        <v>84</v>
      </c>
      <c r="M73" s="74" t="s">
        <v>84</v>
      </c>
      <c r="N73" s="74" t="s">
        <v>84</v>
      </c>
      <c r="O73" s="74" t="s">
        <v>84</v>
      </c>
      <c r="P73" s="74" t="s">
        <v>84</v>
      </c>
      <c r="Q73" s="74" t="s">
        <v>84</v>
      </c>
      <c r="R73" s="74" t="s">
        <v>84</v>
      </c>
      <c r="S73" s="74" t="s">
        <v>84</v>
      </c>
      <c r="T73" s="74" t="s">
        <v>84</v>
      </c>
      <c r="U73" s="74" t="s">
        <v>84</v>
      </c>
      <c r="V73" s="74" t="s">
        <v>84</v>
      </c>
    </row>
    <row r="74" spans="1:22" s="29" customFormat="1" x14ac:dyDescent="0.3">
      <c r="A74" s="67"/>
      <c r="B74" s="67"/>
      <c r="C74" s="67"/>
      <c r="D74" s="67"/>
      <c r="E74" s="67"/>
      <c r="F74"/>
      <c r="G74" s="68"/>
      <c r="H74" s="67"/>
      <c r="I74" s="67"/>
      <c r="J74" s="67"/>
      <c r="K74" s="67"/>
      <c r="L74" s="67"/>
      <c r="M74" s="67"/>
      <c r="N74" s="67"/>
      <c r="O74" s="67"/>
      <c r="P74" s="67"/>
      <c r="Q74" s="67"/>
      <c r="R74" s="67"/>
      <c r="S74" s="67"/>
      <c r="T74" s="67"/>
      <c r="U74" s="67"/>
      <c r="V74" s="67"/>
    </row>
    <row r="75" spans="1:22" s="29" customFormat="1" x14ac:dyDescent="0.3">
      <c r="A75" s="67"/>
      <c r="B75" s="67"/>
      <c r="C75" s="67"/>
      <c r="D75" s="67"/>
      <c r="E75" s="67"/>
      <c r="F75"/>
      <c r="G75" s="68"/>
      <c r="H75" s="67"/>
      <c r="I75" s="67"/>
      <c r="J75" s="67"/>
      <c r="K75" s="67"/>
      <c r="L75" s="67"/>
      <c r="M75" s="67"/>
      <c r="N75" s="67"/>
      <c r="O75" s="67"/>
      <c r="P75" s="67"/>
      <c r="Q75" s="67"/>
      <c r="R75" s="67"/>
      <c r="S75" s="67"/>
      <c r="T75" s="67"/>
      <c r="U75" s="67"/>
      <c r="V75" s="67"/>
    </row>
    <row r="76" spans="1:22" s="29" customFormat="1" x14ac:dyDescent="0.3">
      <c r="A76" s="67"/>
      <c r="B76" s="67"/>
      <c r="C76" s="67"/>
      <c r="D76" s="67"/>
      <c r="E76" s="67"/>
      <c r="F76"/>
      <c r="G76" s="68"/>
      <c r="H76" s="67"/>
      <c r="I76" s="67"/>
      <c r="J76" s="67"/>
      <c r="K76" s="67"/>
      <c r="L76" s="67"/>
      <c r="M76" s="67"/>
      <c r="N76" s="67"/>
      <c r="O76" s="67"/>
      <c r="P76" s="67"/>
      <c r="Q76" s="67"/>
      <c r="R76" s="67"/>
      <c r="S76" s="67"/>
      <c r="T76" s="67"/>
      <c r="U76" s="67"/>
      <c r="V76" s="67"/>
    </row>
    <row r="77" spans="1:22" s="29" customFormat="1" x14ac:dyDescent="0.3">
      <c r="A77" s="67"/>
      <c r="B77" s="67"/>
      <c r="C77" s="67"/>
      <c r="D77" s="67"/>
      <c r="E77" s="67"/>
      <c r="F77"/>
      <c r="G77" s="68"/>
      <c r="H77" s="67"/>
      <c r="I77" s="67"/>
      <c r="J77" s="67"/>
      <c r="K77" s="67"/>
      <c r="L77" s="67"/>
      <c r="M77" s="67"/>
      <c r="N77" s="67"/>
      <c r="O77" s="67"/>
      <c r="P77" s="67"/>
      <c r="Q77" s="67"/>
      <c r="R77" s="67"/>
      <c r="S77" s="67"/>
      <c r="T77" s="67"/>
      <c r="U77" s="67"/>
      <c r="V77" s="67"/>
    </row>
    <row r="78" spans="1:22" s="29" customFormat="1" x14ac:dyDescent="0.3">
      <c r="A78" s="67"/>
      <c r="B78" s="67"/>
      <c r="C78" s="67"/>
      <c r="D78" s="67"/>
      <c r="E78" s="67"/>
      <c r="F78"/>
      <c r="G78" s="68"/>
      <c r="H78" s="67"/>
      <c r="I78" s="67"/>
      <c r="J78" s="67"/>
      <c r="K78" s="67"/>
      <c r="L78" s="67"/>
      <c r="M78" s="67"/>
      <c r="N78" s="67"/>
      <c r="O78" s="67"/>
      <c r="P78" s="67"/>
      <c r="Q78" s="67"/>
      <c r="R78" s="67"/>
      <c r="S78" s="67"/>
      <c r="T78" s="67"/>
      <c r="U78" s="67"/>
      <c r="V78" s="67"/>
    </row>
    <row r="79" spans="1:22" s="29" customFormat="1" x14ac:dyDescent="0.3">
      <c r="A79" s="67"/>
      <c r="B79" s="67"/>
      <c r="C79" s="67"/>
      <c r="D79" s="67"/>
      <c r="E79" s="67"/>
      <c r="F79"/>
      <c r="G79" s="68"/>
      <c r="H79" s="67"/>
      <c r="I79" s="67"/>
      <c r="J79" s="67"/>
      <c r="K79" s="67"/>
      <c r="L79" s="67"/>
      <c r="M79" s="67"/>
      <c r="N79" s="67"/>
      <c r="O79" s="67"/>
      <c r="P79" s="67"/>
      <c r="Q79" s="67"/>
      <c r="R79" s="67"/>
      <c r="S79" s="67"/>
      <c r="T79" s="67"/>
      <c r="U79" s="67"/>
      <c r="V79" s="67"/>
    </row>
    <row r="80" spans="1:22" s="29" customFormat="1" x14ac:dyDescent="0.3">
      <c r="A80" s="67"/>
      <c r="B80" s="67"/>
      <c r="C80" s="67"/>
      <c r="D80" s="67"/>
      <c r="E80" s="67"/>
      <c r="F80"/>
      <c r="G80" s="68"/>
      <c r="H80" s="67"/>
      <c r="I80" s="67"/>
      <c r="J80" s="67"/>
      <c r="K80" s="67"/>
      <c r="L80" s="67"/>
      <c r="M80" s="67"/>
      <c r="N80" s="67"/>
      <c r="O80" s="67"/>
      <c r="P80" s="67"/>
      <c r="Q80" s="67"/>
      <c r="R80" s="67"/>
      <c r="S80" s="67"/>
      <c r="T80" s="67"/>
      <c r="U80" s="67"/>
      <c r="V80" s="67"/>
    </row>
    <row r="81" spans="1:22" s="29" customFormat="1" x14ac:dyDescent="0.3">
      <c r="A81" s="67"/>
      <c r="B81" s="67"/>
      <c r="C81" s="67"/>
      <c r="D81" s="67"/>
      <c r="E81" s="67"/>
      <c r="F81"/>
      <c r="G81" s="68"/>
      <c r="H81" s="67"/>
      <c r="I81" s="67"/>
      <c r="J81" s="67"/>
      <c r="K81" s="67"/>
      <c r="L81" s="67"/>
      <c r="M81" s="67"/>
      <c r="N81" s="67"/>
      <c r="O81" s="67"/>
      <c r="P81" s="67"/>
      <c r="Q81" s="67"/>
      <c r="R81" s="67"/>
      <c r="S81" s="67"/>
      <c r="T81" s="67"/>
      <c r="U81" s="67"/>
      <c r="V81" s="67"/>
    </row>
    <row r="82" spans="1:22" s="29" customFormat="1" x14ac:dyDescent="0.3">
      <c r="A82" s="67"/>
      <c r="B82" s="67"/>
      <c r="C82" s="67"/>
      <c r="D82" s="67"/>
      <c r="E82" s="67"/>
      <c r="F82"/>
      <c r="G82" s="68"/>
      <c r="H82" s="67"/>
      <c r="I82" s="67"/>
      <c r="J82" s="67"/>
      <c r="K82" s="67"/>
      <c r="L82" s="67"/>
      <c r="M82" s="67"/>
      <c r="N82" s="67"/>
      <c r="O82" s="67"/>
      <c r="P82" s="67"/>
      <c r="Q82" s="67"/>
      <c r="R82" s="67"/>
      <c r="S82" s="67"/>
      <c r="T82" s="67"/>
      <c r="U82" s="67"/>
      <c r="V82" s="67"/>
    </row>
    <row r="83" spans="1:22" s="29" customFormat="1" x14ac:dyDescent="0.3">
      <c r="A83" s="67"/>
      <c r="B83" s="67"/>
      <c r="C83" s="67"/>
      <c r="D83" s="67"/>
      <c r="E83" s="67"/>
      <c r="F83"/>
      <c r="G83" s="68"/>
      <c r="H83" s="67"/>
      <c r="I83" s="67"/>
      <c r="J83" s="67"/>
      <c r="K83" s="67"/>
      <c r="L83" s="67"/>
      <c r="M83" s="67"/>
      <c r="N83" s="67"/>
      <c r="O83" s="67"/>
      <c r="P83" s="67"/>
      <c r="Q83" s="67"/>
      <c r="R83" s="67"/>
      <c r="S83" s="67"/>
      <c r="T83" s="67"/>
      <c r="U83" s="67"/>
      <c r="V83" s="67"/>
    </row>
    <row r="84" spans="1:22" s="29" customFormat="1" x14ac:dyDescent="0.3">
      <c r="A84" s="67"/>
      <c r="B84" s="67"/>
      <c r="C84" s="67"/>
      <c r="D84" s="67"/>
      <c r="E84" s="67"/>
      <c r="F84"/>
      <c r="G84" s="68"/>
      <c r="H84" s="67"/>
      <c r="I84" s="67"/>
      <c r="J84" s="67"/>
      <c r="K84" s="67"/>
      <c r="L84" s="67"/>
      <c r="M84" s="67"/>
      <c r="N84" s="67"/>
      <c r="O84" s="67"/>
      <c r="P84" s="67"/>
      <c r="Q84" s="67"/>
      <c r="R84" s="67"/>
      <c r="S84" s="67"/>
      <c r="T84" s="67"/>
      <c r="U84" s="67"/>
      <c r="V84" s="67"/>
    </row>
    <row r="85" spans="1:22" s="29" customFormat="1" x14ac:dyDescent="0.3">
      <c r="A85" s="67"/>
      <c r="B85" s="67"/>
      <c r="C85" s="67"/>
      <c r="D85" s="67"/>
      <c r="E85" s="67"/>
      <c r="F85"/>
      <c r="G85" s="68"/>
      <c r="H85" s="67"/>
      <c r="I85" s="67"/>
      <c r="J85" s="67"/>
      <c r="K85" s="67"/>
      <c r="L85" s="67"/>
      <c r="M85" s="67"/>
      <c r="N85" s="67"/>
      <c r="O85" s="67"/>
      <c r="P85" s="67"/>
      <c r="Q85" s="67"/>
      <c r="R85" s="67"/>
      <c r="S85" s="67"/>
      <c r="T85" s="67"/>
      <c r="U85" s="67"/>
      <c r="V85" s="67"/>
    </row>
    <row r="86" spans="1:22" s="29" customFormat="1" x14ac:dyDescent="0.3">
      <c r="A86" s="67"/>
      <c r="B86" s="67"/>
      <c r="C86" s="67"/>
      <c r="D86" s="67"/>
      <c r="E86" s="67"/>
      <c r="F86"/>
      <c r="G86" s="68"/>
      <c r="H86" s="67"/>
      <c r="I86" s="67"/>
      <c r="J86" s="67"/>
      <c r="K86" s="67"/>
      <c r="L86" s="67"/>
      <c r="M86" s="67"/>
      <c r="N86" s="67"/>
      <c r="O86" s="67"/>
      <c r="P86" s="67"/>
      <c r="Q86" s="67"/>
      <c r="R86" s="67"/>
      <c r="S86" s="67"/>
      <c r="T86" s="67"/>
      <c r="U86" s="67"/>
      <c r="V86" s="67"/>
    </row>
    <row r="87" spans="1:22" s="29" customFormat="1" x14ac:dyDescent="0.3">
      <c r="A87" s="67"/>
      <c r="B87" s="67"/>
      <c r="C87" s="67"/>
      <c r="D87" s="67"/>
      <c r="E87" s="67"/>
      <c r="F87"/>
      <c r="G87" s="68"/>
      <c r="H87" s="67"/>
      <c r="I87" s="67"/>
      <c r="J87" s="67"/>
      <c r="K87" s="67"/>
      <c r="L87" s="67"/>
      <c r="M87" s="67"/>
      <c r="N87" s="67"/>
      <c r="O87" s="67"/>
      <c r="P87" s="67"/>
      <c r="Q87" s="67"/>
      <c r="R87" s="67"/>
      <c r="S87" s="67"/>
      <c r="T87" s="67"/>
      <c r="U87" s="67"/>
      <c r="V87" s="67"/>
    </row>
    <row r="88" spans="1:22" s="29" customFormat="1" x14ac:dyDescent="0.3">
      <c r="A88" s="67"/>
      <c r="B88" s="67"/>
      <c r="C88" s="67"/>
      <c r="D88" s="67"/>
      <c r="E88" s="67"/>
      <c r="F88"/>
      <c r="G88" s="68"/>
      <c r="H88" s="67"/>
      <c r="I88" s="67"/>
      <c r="J88" s="67"/>
      <c r="K88" s="67"/>
      <c r="L88" s="67"/>
      <c r="M88" s="67"/>
      <c r="N88" s="67"/>
      <c r="O88" s="67"/>
      <c r="P88" s="67"/>
      <c r="Q88" s="67"/>
      <c r="R88" s="67"/>
      <c r="S88" s="67"/>
      <c r="T88" s="67"/>
      <c r="U88" s="67"/>
      <c r="V88" s="67"/>
    </row>
    <row r="89" spans="1:22" s="29" customFormat="1" x14ac:dyDescent="0.3">
      <c r="A89" s="67"/>
      <c r="B89" s="67"/>
      <c r="C89" s="67"/>
      <c r="D89" s="67"/>
      <c r="E89" s="67"/>
      <c r="F89"/>
      <c r="G89" s="68"/>
      <c r="H89" s="67"/>
      <c r="I89" s="67"/>
      <c r="J89" s="67"/>
      <c r="K89" s="67"/>
      <c r="L89" s="67"/>
      <c r="M89" s="67"/>
      <c r="N89" s="67"/>
      <c r="O89" s="67"/>
      <c r="P89" s="67"/>
      <c r="Q89" s="67"/>
      <c r="R89" s="67"/>
      <c r="S89" s="67"/>
      <c r="T89" s="67"/>
      <c r="U89" s="67"/>
      <c r="V89" s="67"/>
    </row>
    <row r="90" spans="1:22" s="29" customFormat="1" x14ac:dyDescent="0.3">
      <c r="A90" s="67"/>
      <c r="B90" s="67"/>
      <c r="C90" s="67"/>
      <c r="D90" s="67"/>
      <c r="E90" s="67"/>
      <c r="F90"/>
      <c r="G90" s="68"/>
      <c r="H90" s="67"/>
      <c r="I90" s="67"/>
      <c r="J90" s="67"/>
      <c r="K90" s="67"/>
      <c r="L90" s="67"/>
      <c r="M90" s="67"/>
      <c r="N90" s="67"/>
      <c r="O90" s="67"/>
      <c r="P90" s="67"/>
      <c r="Q90" s="67"/>
      <c r="R90" s="67"/>
      <c r="S90" s="67"/>
      <c r="T90" s="67"/>
      <c r="U90" s="67"/>
      <c r="V90" s="67"/>
    </row>
    <row r="91" spans="1:22" s="29" customFormat="1" x14ac:dyDescent="0.3">
      <c r="A91" s="67"/>
      <c r="B91" s="67"/>
      <c r="C91" s="67"/>
      <c r="D91" s="67"/>
      <c r="E91" s="67"/>
      <c r="F91"/>
      <c r="G91" s="68"/>
      <c r="H91" s="67"/>
      <c r="I91" s="67"/>
      <c r="J91" s="67"/>
      <c r="K91" s="67"/>
      <c r="L91" s="67"/>
      <c r="M91" s="67"/>
      <c r="N91" s="67"/>
      <c r="O91" s="67"/>
      <c r="P91" s="67"/>
      <c r="Q91" s="67"/>
      <c r="R91" s="67"/>
      <c r="S91" s="67"/>
      <c r="T91" s="67"/>
      <c r="U91" s="67"/>
      <c r="V91" s="67"/>
    </row>
    <row r="92" spans="1:22" s="29" customFormat="1" x14ac:dyDescent="0.3">
      <c r="A92" s="67"/>
      <c r="B92" s="67"/>
      <c r="C92" s="67"/>
      <c r="D92" s="67"/>
      <c r="E92" s="67"/>
      <c r="F92"/>
      <c r="G92" s="68"/>
      <c r="H92" s="67"/>
      <c r="I92" s="67"/>
      <c r="J92" s="67"/>
      <c r="K92" s="67"/>
      <c r="L92" s="67"/>
      <c r="M92" s="67"/>
      <c r="N92" s="67"/>
      <c r="O92" s="67"/>
      <c r="P92" s="67"/>
      <c r="Q92" s="67"/>
      <c r="R92" s="67"/>
      <c r="S92" s="67"/>
      <c r="T92" s="67"/>
      <c r="U92" s="67"/>
      <c r="V92" s="67"/>
    </row>
    <row r="93" spans="1:22" s="29" customFormat="1" x14ac:dyDescent="0.3">
      <c r="A93" s="67"/>
      <c r="B93" s="67"/>
      <c r="C93" s="67"/>
      <c r="D93" s="67"/>
      <c r="E93" s="67"/>
      <c r="F93"/>
      <c r="G93" s="68"/>
      <c r="H93" s="67"/>
      <c r="I93" s="67"/>
      <c r="J93" s="67"/>
      <c r="K93" s="67"/>
      <c r="L93" s="67"/>
      <c r="M93" s="67"/>
      <c r="N93" s="67"/>
      <c r="O93" s="67"/>
      <c r="P93" s="67"/>
      <c r="Q93" s="67"/>
      <c r="R93" s="67"/>
      <c r="S93" s="67"/>
      <c r="T93" s="67"/>
      <c r="U93" s="67"/>
      <c r="V93" s="67"/>
    </row>
    <row r="94" spans="1:22" s="29" customFormat="1" x14ac:dyDescent="0.3">
      <c r="A94" s="67"/>
      <c r="B94" s="67"/>
      <c r="C94" s="67"/>
      <c r="D94" s="67"/>
      <c r="E94" s="67"/>
      <c r="F94"/>
      <c r="G94" s="68"/>
      <c r="H94" s="67"/>
      <c r="I94" s="67"/>
      <c r="J94" s="67"/>
      <c r="K94" s="67"/>
      <c r="L94" s="67"/>
      <c r="M94" s="67"/>
      <c r="N94" s="67"/>
      <c r="O94" s="67"/>
      <c r="P94" s="67"/>
      <c r="Q94" s="67"/>
      <c r="R94" s="67"/>
      <c r="S94" s="67"/>
      <c r="T94" s="67"/>
      <c r="U94" s="67"/>
      <c r="V94" s="67"/>
    </row>
    <row r="95" spans="1:22" s="29" customFormat="1" x14ac:dyDescent="0.3">
      <c r="A95" s="67"/>
      <c r="B95" s="67"/>
      <c r="C95" s="67"/>
      <c r="D95" s="67"/>
      <c r="E95" s="67"/>
      <c r="F95"/>
      <c r="G95" s="68"/>
      <c r="H95" s="67"/>
      <c r="I95" s="67"/>
      <c r="J95" s="67"/>
      <c r="K95" s="67"/>
      <c r="L95" s="67"/>
      <c r="M95" s="67"/>
      <c r="N95" s="67"/>
      <c r="O95" s="67"/>
      <c r="P95" s="67"/>
      <c r="Q95" s="67"/>
      <c r="R95" s="67"/>
      <c r="S95" s="67"/>
      <c r="T95" s="67"/>
      <c r="U95" s="67"/>
      <c r="V95" s="67"/>
    </row>
    <row r="96" spans="1:22" s="29" customFormat="1" x14ac:dyDescent="0.3">
      <c r="A96" s="67"/>
      <c r="B96" s="67"/>
      <c r="C96" s="67"/>
      <c r="D96" s="67"/>
      <c r="E96" s="67"/>
      <c r="F96"/>
      <c r="G96" s="68"/>
      <c r="H96" s="67"/>
      <c r="I96" s="67"/>
      <c r="J96" s="67"/>
      <c r="K96" s="67"/>
      <c r="L96" s="67"/>
      <c r="M96" s="67"/>
      <c r="N96" s="67"/>
      <c r="O96" s="67"/>
      <c r="P96" s="67"/>
      <c r="Q96" s="67"/>
      <c r="R96" s="67"/>
      <c r="S96" s="67"/>
      <c r="T96" s="67"/>
      <c r="U96" s="67"/>
      <c r="V96" s="67"/>
    </row>
    <row r="97" spans="1:59" s="29" customFormat="1" x14ac:dyDescent="0.3">
      <c r="A97" s="67"/>
      <c r="B97" s="67"/>
      <c r="C97" s="67"/>
      <c r="D97" s="67"/>
      <c r="E97" s="67"/>
      <c r="F97"/>
      <c r="G97" s="68"/>
      <c r="H97" s="67"/>
      <c r="I97" s="67"/>
      <c r="J97" s="67"/>
      <c r="K97" s="67"/>
      <c r="L97" s="67"/>
      <c r="M97" s="67"/>
      <c r="N97" s="67"/>
      <c r="O97" s="67"/>
      <c r="P97" s="67"/>
      <c r="Q97" s="67"/>
      <c r="R97" s="67"/>
      <c r="S97" s="67"/>
      <c r="T97" s="67"/>
      <c r="U97" s="67"/>
      <c r="V97" s="67"/>
    </row>
    <row r="98" spans="1:59" s="29" customFormat="1" x14ac:dyDescent="0.3">
      <c r="A98" s="67"/>
      <c r="B98" s="67"/>
      <c r="C98" s="67"/>
      <c r="D98" s="67"/>
      <c r="E98" s="67"/>
      <c r="F98"/>
      <c r="G98" s="68"/>
      <c r="H98" s="67"/>
      <c r="I98" s="67"/>
      <c r="J98" s="67"/>
      <c r="K98" s="67"/>
      <c r="L98" s="67"/>
      <c r="M98" s="67"/>
      <c r="N98" s="67"/>
      <c r="O98" s="67"/>
      <c r="P98" s="67"/>
      <c r="Q98" s="67"/>
      <c r="R98" s="67"/>
      <c r="S98" s="67"/>
      <c r="T98" s="67"/>
      <c r="U98" s="67"/>
      <c r="V98" s="67"/>
    </row>
    <row r="99" spans="1:59" s="29" customFormat="1" x14ac:dyDescent="0.3">
      <c r="A99" s="67"/>
      <c r="B99" s="67"/>
      <c r="C99" s="67"/>
      <c r="D99" s="67"/>
      <c r="E99" s="67"/>
      <c r="F99"/>
      <c r="G99" s="68"/>
      <c r="H99" s="67"/>
      <c r="I99" s="67"/>
      <c r="J99" s="67"/>
      <c r="K99" s="67"/>
      <c r="L99" s="67"/>
      <c r="M99" s="67"/>
      <c r="N99" s="67"/>
      <c r="O99" s="67"/>
      <c r="P99" s="67"/>
      <c r="Q99" s="67"/>
      <c r="R99" s="67"/>
      <c r="S99" s="67"/>
      <c r="T99" s="67"/>
      <c r="U99" s="67"/>
      <c r="V99" s="67"/>
    </row>
    <row r="100" spans="1:59" s="29" customFormat="1" x14ac:dyDescent="0.3">
      <c r="A100" s="67"/>
      <c r="B100" s="67"/>
      <c r="C100" s="67"/>
      <c r="D100" s="67"/>
      <c r="E100" s="67"/>
      <c r="F100"/>
      <c r="G100" s="68"/>
      <c r="H100" s="67"/>
      <c r="I100" s="67"/>
      <c r="J100" s="67"/>
      <c r="K100" s="67"/>
      <c r="L100" s="67"/>
      <c r="M100" s="67"/>
      <c r="N100" s="67"/>
      <c r="O100" s="67"/>
      <c r="P100" s="67"/>
      <c r="Q100" s="67"/>
      <c r="R100" s="67"/>
      <c r="S100" s="67"/>
      <c r="T100" s="67"/>
      <c r="U100" s="67"/>
      <c r="V100" s="67"/>
    </row>
    <row r="101" spans="1:59" s="29" customFormat="1" x14ac:dyDescent="0.3">
      <c r="A101" s="67"/>
      <c r="B101" s="67"/>
      <c r="C101" s="67"/>
      <c r="D101" s="67"/>
      <c r="E101" s="67"/>
      <c r="F101"/>
      <c r="G101" s="68"/>
      <c r="H101" s="67"/>
      <c r="I101" s="67"/>
      <c r="J101" s="67"/>
      <c r="K101" s="67"/>
      <c r="L101" s="67"/>
      <c r="M101" s="67"/>
      <c r="N101" s="67"/>
      <c r="O101" s="67"/>
      <c r="P101" s="67"/>
      <c r="Q101" s="67"/>
      <c r="R101" s="67"/>
      <c r="S101" s="67"/>
      <c r="T101" s="67"/>
      <c r="U101" s="67"/>
      <c r="V101" s="67"/>
    </row>
    <row r="102" spans="1:59" s="29" customFormat="1" x14ac:dyDescent="0.3">
      <c r="A102" s="67"/>
      <c r="B102" s="67"/>
      <c r="C102" s="67"/>
      <c r="D102" s="67"/>
      <c r="E102" s="67"/>
      <c r="F102"/>
      <c r="G102" s="68"/>
      <c r="H102" s="67"/>
      <c r="I102" s="67"/>
      <c r="J102" s="67"/>
      <c r="K102" s="67"/>
      <c r="L102" s="67"/>
      <c r="M102" s="67"/>
      <c r="N102" s="67"/>
      <c r="O102" s="67"/>
      <c r="P102" s="67"/>
      <c r="Q102" s="67"/>
      <c r="R102" s="67"/>
      <c r="S102" s="67"/>
      <c r="T102" s="67"/>
      <c r="U102" s="67"/>
      <c r="V102" s="67"/>
    </row>
    <row r="103" spans="1:59" x14ac:dyDescent="0.3">
      <c r="A103" s="67"/>
      <c r="B103" s="67"/>
      <c r="C103" s="67"/>
      <c r="D103" s="67"/>
      <c r="E103" s="67"/>
      <c r="H103" s="67"/>
      <c r="I103" s="67"/>
      <c r="J103" s="67"/>
      <c r="K103" s="67"/>
      <c r="L103" s="67"/>
      <c r="M103" s="67"/>
      <c r="N103" s="67"/>
      <c r="O103" s="67"/>
      <c r="P103" s="67"/>
      <c r="Q103" s="67"/>
      <c r="R103" s="67"/>
      <c r="S103" s="67"/>
      <c r="T103" s="67"/>
      <c r="U103" s="67"/>
      <c r="V103" s="67"/>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c r="BB103" s="29"/>
      <c r="BC103" s="29"/>
      <c r="BD103" s="29"/>
      <c r="BE103" s="29"/>
      <c r="BF103" s="29"/>
      <c r="BG103" s="29"/>
    </row>
    <row r="104" spans="1:59" x14ac:dyDescent="0.3">
      <c r="A104" s="67"/>
      <c r="B104" s="67"/>
      <c r="C104" s="67"/>
      <c r="D104" s="67"/>
      <c r="E104" s="67"/>
      <c r="H104" s="67"/>
      <c r="I104" s="67"/>
      <c r="J104" s="67"/>
      <c r="K104" s="67"/>
      <c r="L104" s="67"/>
      <c r="M104" s="67"/>
      <c r="N104" s="67"/>
      <c r="O104" s="67"/>
      <c r="P104" s="67"/>
      <c r="Q104" s="67"/>
      <c r="R104" s="67"/>
      <c r="S104" s="67"/>
      <c r="T104" s="67"/>
      <c r="U104" s="67"/>
      <c r="V104" s="67"/>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c r="BA104" s="29"/>
      <c r="BB104" s="29"/>
      <c r="BC104" s="29"/>
      <c r="BD104" s="29"/>
      <c r="BE104" s="29"/>
      <c r="BF104" s="29"/>
      <c r="BG104" s="29"/>
    </row>
    <row r="105" spans="1:59" x14ac:dyDescent="0.3">
      <c r="A105" s="67"/>
      <c r="B105" s="67"/>
      <c r="C105" s="67"/>
      <c r="D105" s="67"/>
      <c r="E105" s="67"/>
      <c r="H105" s="67"/>
      <c r="I105" s="67"/>
      <c r="J105" s="67"/>
      <c r="K105" s="67"/>
      <c r="L105" s="67"/>
      <c r="M105" s="67"/>
      <c r="N105" s="67"/>
      <c r="O105" s="67"/>
      <c r="P105" s="67"/>
      <c r="Q105" s="67"/>
      <c r="R105" s="67"/>
      <c r="S105" s="67"/>
      <c r="T105" s="67"/>
      <c r="U105" s="67"/>
      <c r="V105" s="67"/>
    </row>
    <row r="106" spans="1:59" x14ac:dyDescent="0.3">
      <c r="A106" s="67"/>
      <c r="B106" s="67"/>
      <c r="C106" s="67"/>
      <c r="D106" s="67"/>
      <c r="E106" s="67"/>
      <c r="H106" s="67"/>
      <c r="I106" s="67"/>
      <c r="J106" s="67"/>
      <c r="K106" s="67"/>
      <c r="L106" s="67"/>
      <c r="M106" s="67"/>
      <c r="N106" s="67"/>
      <c r="O106" s="67"/>
      <c r="P106" s="67"/>
      <c r="Q106" s="67"/>
      <c r="R106" s="67"/>
      <c r="S106" s="67"/>
      <c r="T106" s="67"/>
      <c r="U106" s="67"/>
      <c r="V106" s="67"/>
    </row>
    <row r="107" spans="1:59" x14ac:dyDescent="0.3">
      <c r="A107" s="67"/>
      <c r="B107" s="67"/>
      <c r="C107" s="67"/>
      <c r="D107" s="67"/>
      <c r="E107" s="67"/>
      <c r="H107" s="67"/>
      <c r="I107" s="67"/>
      <c r="J107" s="67"/>
      <c r="K107" s="67"/>
      <c r="L107" s="67"/>
      <c r="M107" s="67"/>
      <c r="N107" s="67"/>
      <c r="O107" s="67"/>
      <c r="P107" s="67"/>
      <c r="Q107" s="67"/>
      <c r="R107" s="67"/>
      <c r="S107" s="67"/>
      <c r="T107" s="67"/>
      <c r="U107" s="67"/>
      <c r="V107" s="67"/>
    </row>
    <row r="108" spans="1:59" x14ac:dyDescent="0.3">
      <c r="A108" s="67"/>
      <c r="B108" s="67"/>
      <c r="C108" s="67"/>
      <c r="D108" s="67"/>
      <c r="E108" s="67"/>
      <c r="H108" s="67"/>
      <c r="I108" s="67"/>
      <c r="J108" s="67"/>
      <c r="K108" s="67"/>
      <c r="L108" s="67"/>
      <c r="M108" s="67"/>
      <c r="N108" s="67"/>
      <c r="O108" s="67"/>
      <c r="P108" s="67"/>
      <c r="Q108" s="67"/>
      <c r="R108" s="67"/>
      <c r="S108" s="67"/>
      <c r="T108" s="67"/>
      <c r="U108" s="67"/>
      <c r="V108" s="67"/>
    </row>
    <row r="109" spans="1:59" x14ac:dyDescent="0.3">
      <c r="A109" s="67"/>
      <c r="B109" s="67"/>
      <c r="C109" s="67"/>
      <c r="D109" s="67"/>
      <c r="E109" s="67"/>
      <c r="H109" s="67"/>
      <c r="I109" s="67"/>
      <c r="J109" s="67"/>
      <c r="K109" s="67"/>
      <c r="L109" s="67"/>
      <c r="M109" s="67"/>
      <c r="N109" s="67"/>
      <c r="O109" s="67"/>
      <c r="P109" s="67"/>
      <c r="Q109" s="67"/>
      <c r="R109" s="67"/>
      <c r="S109" s="67"/>
      <c r="T109" s="67"/>
      <c r="U109" s="67"/>
      <c r="V109" s="67"/>
    </row>
    <row r="110" spans="1:59" x14ac:dyDescent="0.3">
      <c r="A110" s="67"/>
      <c r="B110" s="67"/>
      <c r="C110" s="67"/>
      <c r="D110" s="67"/>
      <c r="E110" s="67"/>
      <c r="H110" s="67"/>
      <c r="I110" s="67"/>
      <c r="J110" s="67"/>
      <c r="K110" s="67"/>
      <c r="L110" s="67"/>
      <c r="M110" s="67"/>
      <c r="N110" s="67"/>
      <c r="O110" s="67"/>
      <c r="P110" s="67"/>
      <c r="Q110" s="67"/>
      <c r="R110" s="67"/>
      <c r="S110" s="67"/>
      <c r="T110" s="67"/>
      <c r="U110" s="67"/>
      <c r="V110" s="67"/>
    </row>
    <row r="111" spans="1:59" x14ac:dyDescent="0.3">
      <c r="A111" s="67"/>
      <c r="B111" s="67"/>
      <c r="C111" s="67"/>
      <c r="D111" s="67"/>
      <c r="E111" s="67"/>
      <c r="H111" s="67"/>
      <c r="I111" s="67"/>
      <c r="J111" s="67"/>
      <c r="K111" s="67"/>
      <c r="L111" s="67"/>
      <c r="M111" s="67"/>
      <c r="N111" s="67"/>
      <c r="O111" s="67"/>
      <c r="P111" s="67"/>
      <c r="Q111" s="67"/>
      <c r="R111" s="67"/>
      <c r="S111" s="67"/>
      <c r="T111" s="67"/>
      <c r="U111" s="67"/>
      <c r="V111" s="67"/>
    </row>
    <row r="112" spans="1:59" x14ac:dyDescent="0.3">
      <c r="A112" s="67"/>
      <c r="B112" s="67"/>
      <c r="C112" s="67"/>
      <c r="D112" s="67"/>
      <c r="E112" s="67"/>
      <c r="H112" s="67"/>
      <c r="I112" s="67"/>
      <c r="J112" s="67"/>
      <c r="K112" s="67"/>
      <c r="L112" s="67"/>
      <c r="M112" s="67"/>
      <c r="N112" s="67"/>
      <c r="O112" s="67"/>
      <c r="P112" s="67"/>
      <c r="Q112" s="67"/>
      <c r="R112" s="67"/>
      <c r="S112" s="67"/>
      <c r="T112" s="67"/>
      <c r="U112" s="67"/>
      <c r="V112" s="67"/>
    </row>
    <row r="113" spans="1:22" x14ac:dyDescent="0.3">
      <c r="A113" s="67"/>
      <c r="B113" s="67"/>
      <c r="C113" s="67"/>
      <c r="D113" s="67"/>
      <c r="E113" s="67"/>
      <c r="H113" s="67"/>
      <c r="I113" s="67"/>
      <c r="J113" s="67"/>
      <c r="K113" s="67"/>
      <c r="L113" s="67"/>
      <c r="M113" s="67"/>
      <c r="N113" s="67"/>
      <c r="O113" s="67"/>
      <c r="P113" s="67"/>
      <c r="Q113" s="67"/>
      <c r="R113" s="67"/>
      <c r="S113" s="67"/>
      <c r="T113" s="67"/>
      <c r="U113" s="67"/>
      <c r="V113" s="67"/>
    </row>
    <row r="114" spans="1:22" x14ac:dyDescent="0.3">
      <c r="A114" s="67"/>
      <c r="B114" s="67"/>
      <c r="C114" s="67"/>
      <c r="D114" s="67"/>
      <c r="E114" s="67"/>
      <c r="H114" s="67"/>
      <c r="I114" s="67"/>
      <c r="J114" s="67"/>
      <c r="K114" s="67"/>
      <c r="L114" s="67"/>
      <c r="M114" s="67"/>
      <c r="N114" s="67"/>
      <c r="O114" s="67"/>
      <c r="P114" s="67"/>
      <c r="Q114" s="67"/>
      <c r="R114" s="67"/>
      <c r="S114" s="67"/>
      <c r="T114" s="67"/>
      <c r="U114" s="67"/>
      <c r="V114" s="67"/>
    </row>
    <row r="115" spans="1:22" x14ac:dyDescent="0.3">
      <c r="A115" s="67"/>
      <c r="B115" s="67"/>
      <c r="C115" s="67"/>
      <c r="D115" s="67"/>
      <c r="E115" s="67"/>
      <c r="H115" s="67"/>
      <c r="I115" s="67"/>
      <c r="J115" s="67"/>
      <c r="K115" s="67"/>
      <c r="L115" s="67"/>
      <c r="M115" s="67"/>
      <c r="N115" s="67"/>
      <c r="O115" s="67"/>
      <c r="P115" s="67"/>
      <c r="Q115" s="67"/>
      <c r="R115" s="67"/>
      <c r="S115" s="67"/>
      <c r="T115" s="67"/>
      <c r="U115" s="67"/>
      <c r="V115" s="67"/>
    </row>
    <row r="116" spans="1:22" x14ac:dyDescent="0.3">
      <c r="A116" s="67"/>
      <c r="B116" s="67"/>
      <c r="C116" s="67"/>
      <c r="D116" s="67"/>
      <c r="E116" s="67"/>
      <c r="H116" s="67"/>
      <c r="I116" s="67"/>
      <c r="J116" s="67"/>
      <c r="K116" s="67"/>
      <c r="L116" s="67"/>
      <c r="M116" s="67"/>
      <c r="N116" s="67"/>
      <c r="O116" s="67"/>
      <c r="P116" s="67"/>
      <c r="Q116" s="67"/>
      <c r="R116" s="67"/>
      <c r="S116" s="67"/>
      <c r="T116" s="67"/>
      <c r="U116" s="67"/>
      <c r="V116" s="67"/>
    </row>
    <row r="117" spans="1:22" x14ac:dyDescent="0.3">
      <c r="A117" s="67"/>
      <c r="B117" s="67"/>
      <c r="C117" s="67"/>
      <c r="D117" s="67"/>
      <c r="E117" s="67"/>
      <c r="H117" s="67"/>
      <c r="I117" s="67"/>
      <c r="J117" s="67"/>
      <c r="K117" s="67"/>
      <c r="L117" s="67"/>
      <c r="M117" s="67"/>
      <c r="N117" s="67"/>
      <c r="O117" s="67"/>
      <c r="P117" s="67"/>
      <c r="Q117" s="67"/>
      <c r="R117" s="67"/>
      <c r="S117" s="67"/>
      <c r="T117" s="67"/>
      <c r="U117" s="67"/>
      <c r="V117" s="67"/>
    </row>
    <row r="118" spans="1:22" x14ac:dyDescent="0.3">
      <c r="A118" s="67"/>
      <c r="B118" s="67"/>
      <c r="C118" s="67"/>
      <c r="D118" s="67"/>
      <c r="E118" s="67"/>
      <c r="H118" s="67"/>
      <c r="I118" s="67"/>
      <c r="J118" s="67"/>
      <c r="K118" s="67"/>
      <c r="L118" s="67"/>
      <c r="M118" s="67"/>
      <c r="N118" s="67"/>
      <c r="O118" s="67"/>
      <c r="P118" s="67"/>
      <c r="Q118" s="67"/>
      <c r="R118" s="67"/>
      <c r="S118" s="67"/>
      <c r="T118" s="67"/>
      <c r="U118" s="67"/>
      <c r="V118" s="67"/>
    </row>
    <row r="119" spans="1:22" hidden="1" x14ac:dyDescent="0.3"/>
    <row r="120" spans="1:22" hidden="1" x14ac:dyDescent="0.3"/>
    <row r="121" spans="1:22" hidden="1" x14ac:dyDescent="0.3"/>
    <row r="122" spans="1:22" hidden="1" x14ac:dyDescent="0.3"/>
    <row r="123" spans="1:22" hidden="1" x14ac:dyDescent="0.3"/>
    <row r="124" spans="1:22" hidden="1" x14ac:dyDescent="0.3"/>
    <row r="125" spans="1:22" hidden="1" x14ac:dyDescent="0.3"/>
    <row r="126" spans="1:22" hidden="1" x14ac:dyDescent="0.3"/>
    <row r="127" spans="1:22" hidden="1" x14ac:dyDescent="0.3"/>
    <row r="128" spans="1:22"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row r="142" hidden="1" x14ac:dyDescent="0.3"/>
    <row r="143" hidden="1" x14ac:dyDescent="0.3"/>
    <row r="144"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row r="154" hidden="1" x14ac:dyDescent="0.3"/>
    <row r="155" hidden="1" x14ac:dyDescent="0.3"/>
    <row r="156" hidden="1" x14ac:dyDescent="0.3"/>
    <row r="157" hidden="1" x14ac:dyDescent="0.3"/>
    <row r="158" hidden="1" x14ac:dyDescent="0.3"/>
    <row r="159" hidden="1" x14ac:dyDescent="0.3"/>
    <row r="160"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row r="178" hidden="1" x14ac:dyDescent="0.3"/>
    <row r="179" hidden="1" x14ac:dyDescent="0.3"/>
    <row r="180" hidden="1" x14ac:dyDescent="0.3"/>
    <row r="181" hidden="1" x14ac:dyDescent="0.3"/>
    <row r="182" hidden="1" x14ac:dyDescent="0.3"/>
    <row r="183" hidden="1" x14ac:dyDescent="0.3"/>
    <row r="184" hidden="1" x14ac:dyDescent="0.3"/>
    <row r="185" hidden="1" x14ac:dyDescent="0.3"/>
    <row r="186" hidden="1" x14ac:dyDescent="0.3"/>
    <row r="187" hidden="1" x14ac:dyDescent="0.3"/>
    <row r="188" hidden="1" x14ac:dyDescent="0.3"/>
    <row r="189" hidden="1" x14ac:dyDescent="0.3"/>
    <row r="190" hidden="1" x14ac:dyDescent="0.3"/>
    <row r="191" hidden="1" x14ac:dyDescent="0.3"/>
    <row r="192" hidden="1" x14ac:dyDescent="0.3"/>
    <row r="193" hidden="1" x14ac:dyDescent="0.3"/>
    <row r="194" hidden="1" x14ac:dyDescent="0.3"/>
    <row r="195" hidden="1" x14ac:dyDescent="0.3"/>
    <row r="196" hidden="1" x14ac:dyDescent="0.3"/>
    <row r="197" hidden="1" x14ac:dyDescent="0.3"/>
    <row r="198" hidden="1" x14ac:dyDescent="0.3"/>
    <row r="199" hidden="1" x14ac:dyDescent="0.3"/>
    <row r="200" hidden="1" x14ac:dyDescent="0.3"/>
    <row r="201" hidden="1" x14ac:dyDescent="0.3"/>
    <row r="202" hidden="1" x14ac:dyDescent="0.3"/>
    <row r="203" hidden="1" x14ac:dyDescent="0.3"/>
    <row r="204" hidden="1" x14ac:dyDescent="0.3"/>
    <row r="205" hidden="1" x14ac:dyDescent="0.3"/>
    <row r="206" hidden="1" x14ac:dyDescent="0.3"/>
    <row r="207" hidden="1" x14ac:dyDescent="0.3"/>
    <row r="208" hidden="1" x14ac:dyDescent="0.3"/>
    <row r="209" hidden="1" x14ac:dyDescent="0.3"/>
    <row r="210" hidden="1" x14ac:dyDescent="0.3"/>
    <row r="211" hidden="1" x14ac:dyDescent="0.3"/>
    <row r="212" hidden="1" x14ac:dyDescent="0.3"/>
    <row r="213" hidden="1" x14ac:dyDescent="0.3"/>
    <row r="214" hidden="1" x14ac:dyDescent="0.3"/>
    <row r="215" hidden="1" x14ac:dyDescent="0.3"/>
    <row r="216" hidden="1" x14ac:dyDescent="0.3"/>
    <row r="217" hidden="1" x14ac:dyDescent="0.3"/>
    <row r="218" hidden="1" x14ac:dyDescent="0.3"/>
    <row r="219" hidden="1" x14ac:dyDescent="0.3"/>
    <row r="220" hidden="1" x14ac:dyDescent="0.3"/>
    <row r="221" hidden="1" x14ac:dyDescent="0.3"/>
    <row r="222" hidden="1" x14ac:dyDescent="0.3"/>
    <row r="223" hidden="1" x14ac:dyDescent="0.3"/>
    <row r="224" hidden="1" x14ac:dyDescent="0.3"/>
    <row r="225" hidden="1" x14ac:dyDescent="0.3"/>
    <row r="226" hidden="1" x14ac:dyDescent="0.3"/>
    <row r="227" hidden="1" x14ac:dyDescent="0.3"/>
    <row r="228" hidden="1" x14ac:dyDescent="0.3"/>
    <row r="229" hidden="1" x14ac:dyDescent="0.3"/>
    <row r="230" hidden="1" x14ac:dyDescent="0.3"/>
    <row r="231" hidden="1" x14ac:dyDescent="0.3"/>
    <row r="232" hidden="1" x14ac:dyDescent="0.3"/>
    <row r="233" hidden="1" x14ac:dyDescent="0.3"/>
    <row r="234" hidden="1" x14ac:dyDescent="0.3"/>
    <row r="235" hidden="1" x14ac:dyDescent="0.3"/>
    <row r="236" hidden="1" x14ac:dyDescent="0.3"/>
    <row r="237" hidden="1" x14ac:dyDescent="0.3"/>
    <row r="238" hidden="1" x14ac:dyDescent="0.3"/>
    <row r="239" hidden="1" x14ac:dyDescent="0.3"/>
    <row r="240" hidden="1" x14ac:dyDescent="0.3"/>
    <row r="241" hidden="1" x14ac:dyDescent="0.3"/>
    <row r="242" hidden="1" x14ac:dyDescent="0.3"/>
    <row r="243" hidden="1" x14ac:dyDescent="0.3"/>
    <row r="244" hidden="1" x14ac:dyDescent="0.3"/>
    <row r="245" hidden="1" x14ac:dyDescent="0.3"/>
    <row r="246" hidden="1" x14ac:dyDescent="0.3"/>
    <row r="247" hidden="1" x14ac:dyDescent="0.3"/>
    <row r="248" hidden="1" x14ac:dyDescent="0.3"/>
    <row r="249" hidden="1" x14ac:dyDescent="0.3"/>
    <row r="250" hidden="1" x14ac:dyDescent="0.3"/>
    <row r="251" hidden="1" x14ac:dyDescent="0.3"/>
    <row r="252" hidden="1" x14ac:dyDescent="0.3"/>
    <row r="253" hidden="1" x14ac:dyDescent="0.3"/>
    <row r="254" hidden="1" x14ac:dyDescent="0.3"/>
    <row r="255" hidden="1" x14ac:dyDescent="0.3"/>
    <row r="256" hidden="1" x14ac:dyDescent="0.3"/>
    <row r="257" hidden="1" x14ac:dyDescent="0.3"/>
    <row r="258" hidden="1" x14ac:dyDescent="0.3"/>
    <row r="259" hidden="1" x14ac:dyDescent="0.3"/>
    <row r="260" hidden="1" x14ac:dyDescent="0.3"/>
    <row r="261" hidden="1" x14ac:dyDescent="0.3"/>
    <row r="262" hidden="1" x14ac:dyDescent="0.3"/>
    <row r="263" hidden="1" x14ac:dyDescent="0.3"/>
    <row r="264" hidden="1" x14ac:dyDescent="0.3"/>
    <row r="265" hidden="1" x14ac:dyDescent="0.3"/>
    <row r="266" hidden="1" x14ac:dyDescent="0.3"/>
    <row r="267" hidden="1" x14ac:dyDescent="0.3"/>
    <row r="268" hidden="1" x14ac:dyDescent="0.3"/>
    <row r="269" hidden="1" x14ac:dyDescent="0.3"/>
    <row r="270" hidden="1" x14ac:dyDescent="0.3"/>
    <row r="271" hidden="1" x14ac:dyDescent="0.3"/>
    <row r="272" hidden="1" x14ac:dyDescent="0.3"/>
    <row r="273" hidden="1" x14ac:dyDescent="0.3"/>
    <row r="274" hidden="1" x14ac:dyDescent="0.3"/>
    <row r="275" hidden="1" x14ac:dyDescent="0.3"/>
    <row r="276" hidden="1" x14ac:dyDescent="0.3"/>
    <row r="277" hidden="1" x14ac:dyDescent="0.3"/>
    <row r="278" hidden="1" x14ac:dyDescent="0.3"/>
    <row r="279" hidden="1" x14ac:dyDescent="0.3"/>
    <row r="280" hidden="1" x14ac:dyDescent="0.3"/>
    <row r="281" hidden="1" x14ac:dyDescent="0.3"/>
    <row r="282" hidden="1" x14ac:dyDescent="0.3"/>
    <row r="283" hidden="1" x14ac:dyDescent="0.3"/>
    <row r="284" hidden="1" x14ac:dyDescent="0.3"/>
    <row r="285" hidden="1" x14ac:dyDescent="0.3"/>
    <row r="286" hidden="1" x14ac:dyDescent="0.3"/>
    <row r="287" hidden="1" x14ac:dyDescent="0.3"/>
    <row r="288" hidden="1" x14ac:dyDescent="0.3"/>
    <row r="289" hidden="1" x14ac:dyDescent="0.3"/>
    <row r="290" hidden="1" x14ac:dyDescent="0.3"/>
    <row r="291" hidden="1" x14ac:dyDescent="0.3"/>
    <row r="292" hidden="1" x14ac:dyDescent="0.3"/>
    <row r="293" hidden="1" x14ac:dyDescent="0.3"/>
    <row r="294" hidden="1" x14ac:dyDescent="0.3"/>
    <row r="295" hidden="1" x14ac:dyDescent="0.3"/>
    <row r="296" hidden="1" x14ac:dyDescent="0.3"/>
    <row r="297" hidden="1" x14ac:dyDescent="0.3"/>
    <row r="298" hidden="1" x14ac:dyDescent="0.3"/>
    <row r="299" hidden="1" x14ac:dyDescent="0.3"/>
    <row r="300" hidden="1" x14ac:dyDescent="0.3"/>
    <row r="301" hidden="1" x14ac:dyDescent="0.3"/>
    <row r="302" hidden="1" x14ac:dyDescent="0.3"/>
    <row r="303" hidden="1" x14ac:dyDescent="0.3"/>
    <row r="304" hidden="1" x14ac:dyDescent="0.3"/>
    <row r="305" hidden="1" x14ac:dyDescent="0.3"/>
    <row r="306" hidden="1" x14ac:dyDescent="0.3"/>
    <row r="307" hidden="1" x14ac:dyDescent="0.3"/>
    <row r="308" hidden="1" x14ac:dyDescent="0.3"/>
    <row r="309" hidden="1" x14ac:dyDescent="0.3"/>
    <row r="310" hidden="1" x14ac:dyDescent="0.3"/>
    <row r="311" hidden="1" x14ac:dyDescent="0.3"/>
    <row r="312" hidden="1" x14ac:dyDescent="0.3"/>
    <row r="313" hidden="1" x14ac:dyDescent="0.3"/>
    <row r="314" hidden="1" x14ac:dyDescent="0.3"/>
    <row r="315" hidden="1" x14ac:dyDescent="0.3"/>
    <row r="316" hidden="1" x14ac:dyDescent="0.3"/>
    <row r="317" hidden="1" x14ac:dyDescent="0.3"/>
    <row r="318" hidden="1" x14ac:dyDescent="0.3"/>
    <row r="319" hidden="1" x14ac:dyDescent="0.3"/>
    <row r="320" hidden="1" x14ac:dyDescent="0.3"/>
    <row r="321" hidden="1" x14ac:dyDescent="0.3"/>
    <row r="322" hidden="1" x14ac:dyDescent="0.3"/>
    <row r="323" hidden="1" x14ac:dyDescent="0.3"/>
    <row r="324" hidden="1" x14ac:dyDescent="0.3"/>
    <row r="325" hidden="1" x14ac:dyDescent="0.3"/>
    <row r="326" hidden="1" x14ac:dyDescent="0.3"/>
    <row r="327" hidden="1" x14ac:dyDescent="0.3"/>
    <row r="328" hidden="1" x14ac:dyDescent="0.3"/>
    <row r="329" hidden="1" x14ac:dyDescent="0.3"/>
    <row r="330" hidden="1" x14ac:dyDescent="0.3"/>
    <row r="331" hidden="1" x14ac:dyDescent="0.3"/>
    <row r="332" hidden="1" x14ac:dyDescent="0.3"/>
    <row r="333" hidden="1" x14ac:dyDescent="0.3"/>
    <row r="334" hidden="1" x14ac:dyDescent="0.3"/>
    <row r="335" hidden="1" x14ac:dyDescent="0.3"/>
    <row r="336" hidden="1" x14ac:dyDescent="0.3"/>
    <row r="337" hidden="1" x14ac:dyDescent="0.3"/>
    <row r="338" hidden="1" x14ac:dyDescent="0.3"/>
    <row r="339" hidden="1" x14ac:dyDescent="0.3"/>
    <row r="340" hidden="1" x14ac:dyDescent="0.3"/>
    <row r="341" hidden="1" x14ac:dyDescent="0.3"/>
    <row r="342" hidden="1" x14ac:dyDescent="0.3"/>
    <row r="343" hidden="1" x14ac:dyDescent="0.3"/>
    <row r="344" hidden="1" x14ac:dyDescent="0.3"/>
    <row r="345" hidden="1" x14ac:dyDescent="0.3"/>
    <row r="346" hidden="1" x14ac:dyDescent="0.3"/>
    <row r="347" hidden="1" x14ac:dyDescent="0.3"/>
    <row r="348" hidden="1" x14ac:dyDescent="0.3"/>
    <row r="349" hidden="1" x14ac:dyDescent="0.3"/>
    <row r="350" hidden="1" x14ac:dyDescent="0.3"/>
    <row r="351" hidden="1" x14ac:dyDescent="0.3"/>
    <row r="352" hidden="1" x14ac:dyDescent="0.3"/>
    <row r="353" hidden="1" x14ac:dyDescent="0.3"/>
    <row r="354" hidden="1" x14ac:dyDescent="0.3"/>
    <row r="355" hidden="1" x14ac:dyDescent="0.3"/>
    <row r="356" hidden="1" x14ac:dyDescent="0.3"/>
    <row r="357" hidden="1" x14ac:dyDescent="0.3"/>
    <row r="358" hidden="1" x14ac:dyDescent="0.3"/>
    <row r="359" hidden="1" x14ac:dyDescent="0.3"/>
    <row r="360" hidden="1" x14ac:dyDescent="0.3"/>
    <row r="361" hidden="1" x14ac:dyDescent="0.3"/>
    <row r="362" hidden="1" x14ac:dyDescent="0.3"/>
    <row r="363" hidden="1" x14ac:dyDescent="0.3"/>
    <row r="364" hidden="1" x14ac:dyDescent="0.3"/>
    <row r="365" hidden="1" x14ac:dyDescent="0.3"/>
    <row r="366" hidden="1" x14ac:dyDescent="0.3"/>
    <row r="367" hidden="1" x14ac:dyDescent="0.3"/>
    <row r="368" hidden="1" x14ac:dyDescent="0.3"/>
    <row r="369" hidden="1" x14ac:dyDescent="0.3"/>
    <row r="370" hidden="1" x14ac:dyDescent="0.3"/>
    <row r="371" hidden="1" x14ac:dyDescent="0.3"/>
  </sheetData>
  <sheetProtection sheet="1" objects="1" scenarios="1" autoFilter="0"/>
  <autoFilter ref="A12:V12"/>
  <mergeCells count="1">
    <mergeCell ref="V1:V8"/>
  </mergeCells>
  <conditionalFormatting sqref="G13:V73">
    <cfRule type="containsText" dxfId="39" priority="1" operator="containsText" text="Ingen brist">
      <formula>NOT(ISERROR(SEARCH("Ingen brist",G13)))</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7"/>
  <sheetViews>
    <sheetView topLeftCell="C11" zoomScaleNormal="100" workbookViewId="0">
      <selection activeCell="S73" sqref="S73"/>
    </sheetView>
  </sheetViews>
  <sheetFormatPr defaultColWidth="9.109375" defaultRowHeight="14.4" x14ac:dyDescent="0.3"/>
  <cols>
    <col min="1" max="1" width="19.6640625" style="47" hidden="1" customWidth="1"/>
    <col min="2" max="2" width="23.109375" style="47" hidden="1" customWidth="1"/>
    <col min="3" max="3" width="17.88671875" style="47" customWidth="1"/>
    <col min="4" max="5" width="11.88671875" style="47" customWidth="1"/>
    <col min="6" max="6" width="3.5546875" style="47" customWidth="1"/>
    <col min="7" max="7" width="11.88671875" style="47" customWidth="1"/>
    <col min="8" max="8" width="23.109375" style="47" customWidth="1"/>
    <col min="9" max="9" width="18.109375" style="47" customWidth="1"/>
    <col min="10" max="10" width="13.109375" style="47" bestFit="1" customWidth="1"/>
    <col min="11" max="11" width="11.88671875" style="47" customWidth="1"/>
    <col min="12" max="12" width="16.5546875" style="47" bestFit="1" customWidth="1"/>
    <col min="13" max="13" width="23.109375" style="47" customWidth="1"/>
    <col min="14" max="14" width="18.109375" style="47" customWidth="1"/>
    <col min="15" max="15" width="13.109375" style="47" customWidth="1"/>
    <col min="16" max="16" width="11.6640625" style="47" customWidth="1"/>
    <col min="17" max="17" width="11.88671875" style="47" customWidth="1"/>
    <col min="18" max="18" width="9.109375" style="47"/>
    <col min="19" max="19" width="23.109375" style="47" customWidth="1"/>
    <col min="20" max="20" width="18.109375" style="47" customWidth="1"/>
    <col min="21" max="21" width="13.109375" style="47" customWidth="1"/>
    <col min="22" max="22" width="11.6640625" style="47" customWidth="1"/>
    <col min="23" max="23" width="11.88671875" style="47" bestFit="1" customWidth="1"/>
    <col min="24" max="24" width="9.109375" style="47"/>
    <col min="25" max="25" width="23.109375" style="47" customWidth="1"/>
    <col min="26" max="26" width="18.109375" style="47" customWidth="1"/>
    <col min="27" max="27" width="13.109375" style="47" bestFit="1" customWidth="1"/>
    <col min="28" max="28" width="11.88671875" style="47" bestFit="1" customWidth="1"/>
    <col min="29" max="16384" width="9.109375" style="47"/>
  </cols>
  <sheetData>
    <row r="1" spans="1:28" hidden="1" x14ac:dyDescent="0.3">
      <c r="H1" s="47" t="s">
        <v>684</v>
      </c>
      <c r="M1" s="47" t="s">
        <v>683</v>
      </c>
      <c r="S1" s="47" t="s">
        <v>685</v>
      </c>
      <c r="Y1" s="47" t="s">
        <v>686</v>
      </c>
    </row>
    <row r="2" spans="1:28" hidden="1" x14ac:dyDescent="0.3">
      <c r="A2" s="47" t="s">
        <v>680</v>
      </c>
      <c r="B2" s="47" t="s">
        <v>679</v>
      </c>
      <c r="H2" s="47" t="s">
        <v>679</v>
      </c>
      <c r="I2" s="47" t="s">
        <v>682</v>
      </c>
      <c r="M2" s="47" t="s">
        <v>679</v>
      </c>
      <c r="N2" s="47" t="s">
        <v>682</v>
      </c>
      <c r="S2" s="47" t="s">
        <v>679</v>
      </c>
      <c r="T2" s="47" t="s">
        <v>682</v>
      </c>
      <c r="Y2" s="47" t="s">
        <v>679</v>
      </c>
      <c r="Z2" s="47" t="s">
        <v>682</v>
      </c>
    </row>
    <row r="3" spans="1:28" hidden="1" x14ac:dyDescent="0.3">
      <c r="A3" s="78" t="s">
        <v>82</v>
      </c>
      <c r="B3" s="79">
        <v>0.50840336134453779</v>
      </c>
      <c r="H3" s="47" t="s">
        <v>680</v>
      </c>
      <c r="I3" s="47" t="s">
        <v>84</v>
      </c>
      <c r="J3" s="47" t="s">
        <v>85</v>
      </c>
      <c r="K3" s="47" t="s">
        <v>681</v>
      </c>
      <c r="M3" s="47" t="s">
        <v>680</v>
      </c>
      <c r="N3" s="47" t="s">
        <v>84</v>
      </c>
      <c r="O3" s="47" t="s">
        <v>85</v>
      </c>
      <c r="P3" s="47" t="s">
        <v>86</v>
      </c>
      <c r="Q3" s="47" t="s">
        <v>681</v>
      </c>
      <c r="S3" s="47" t="s">
        <v>680</v>
      </c>
      <c r="T3" s="47" t="s">
        <v>84</v>
      </c>
      <c r="U3" s="47" t="s">
        <v>85</v>
      </c>
      <c r="V3" s="47" t="s">
        <v>86</v>
      </c>
      <c r="W3" s="47" t="s">
        <v>681</v>
      </c>
      <c r="Y3" s="47" t="s">
        <v>680</v>
      </c>
      <c r="Z3" s="47" t="s">
        <v>84</v>
      </c>
      <c r="AA3" s="47" t="s">
        <v>85</v>
      </c>
      <c r="AB3" s="47" t="s">
        <v>681</v>
      </c>
    </row>
    <row r="4" spans="1:28" hidden="1" x14ac:dyDescent="0.3">
      <c r="A4" s="80">
        <v>0</v>
      </c>
      <c r="B4" s="79">
        <v>0.7024793388429752</v>
      </c>
      <c r="H4" s="78" t="s">
        <v>82</v>
      </c>
      <c r="I4" s="79">
        <v>0.96694214876033058</v>
      </c>
      <c r="J4" s="79">
        <v>3.3057851239669422E-2</v>
      </c>
      <c r="K4" s="79">
        <v>1</v>
      </c>
      <c r="M4" s="78" t="s">
        <v>82</v>
      </c>
      <c r="N4" s="79">
        <v>0.85950413223140498</v>
      </c>
      <c r="O4" s="79">
        <v>0.12396694214876033</v>
      </c>
      <c r="P4" s="79">
        <v>1.6528925619834711E-2</v>
      </c>
      <c r="Q4" s="79">
        <v>1</v>
      </c>
      <c r="S4" s="78" t="s">
        <v>82</v>
      </c>
      <c r="T4" s="79">
        <v>0.80165289256198347</v>
      </c>
      <c r="U4" s="79">
        <v>0.18181818181818182</v>
      </c>
      <c r="V4" s="79">
        <v>1.6528925619834711E-2</v>
      </c>
      <c r="W4" s="79">
        <v>1</v>
      </c>
      <c r="Y4" s="78" t="s">
        <v>676</v>
      </c>
      <c r="Z4" s="79">
        <v>0.94915254237288138</v>
      </c>
      <c r="AA4" s="79">
        <v>5.0847457627118647E-2</v>
      </c>
      <c r="AB4" s="79">
        <v>1</v>
      </c>
    </row>
    <row r="5" spans="1:28" hidden="1" x14ac:dyDescent="0.3">
      <c r="A5" s="80">
        <v>1</v>
      </c>
      <c r="B5" s="79">
        <v>0.18181818181818182</v>
      </c>
      <c r="H5" s="78" t="s">
        <v>83</v>
      </c>
      <c r="I5" s="79">
        <v>0.96581196581196582</v>
      </c>
      <c r="J5" s="79">
        <v>3.4188034188034191E-2</v>
      </c>
      <c r="K5" s="79">
        <v>1</v>
      </c>
      <c r="M5" s="78" t="s">
        <v>83</v>
      </c>
      <c r="N5" s="79">
        <v>0.88888888888888884</v>
      </c>
      <c r="O5" s="79">
        <v>0.10256410256410256</v>
      </c>
      <c r="P5" s="79">
        <v>8.5470085470085479E-3</v>
      </c>
      <c r="Q5" s="79">
        <v>1</v>
      </c>
      <c r="S5" s="78" t="s">
        <v>83</v>
      </c>
      <c r="T5" s="79">
        <v>0.85470085470085466</v>
      </c>
      <c r="U5" s="79">
        <v>6.8376068376068383E-2</v>
      </c>
      <c r="V5" s="79">
        <v>7.6923076923076927E-2</v>
      </c>
      <c r="W5" s="79">
        <v>1</v>
      </c>
      <c r="Y5" s="78" t="s">
        <v>677</v>
      </c>
      <c r="Z5" s="79">
        <v>0.96721311475409832</v>
      </c>
      <c r="AA5" s="79">
        <v>3.2786885245901641E-2</v>
      </c>
      <c r="AB5" s="79">
        <v>1</v>
      </c>
    </row>
    <row r="6" spans="1:28" hidden="1" x14ac:dyDescent="0.3">
      <c r="A6" s="80" t="s">
        <v>687</v>
      </c>
      <c r="B6" s="79">
        <v>0.11570247933884298</v>
      </c>
      <c r="H6" s="78" t="s">
        <v>681</v>
      </c>
      <c r="I6" s="79">
        <v>0.96638655462184875</v>
      </c>
      <c r="J6" s="79">
        <v>3.3613445378151259E-2</v>
      </c>
      <c r="K6" s="79">
        <v>1</v>
      </c>
      <c r="M6" s="78" t="s">
        <v>681</v>
      </c>
      <c r="N6" s="79">
        <v>0.87394957983193278</v>
      </c>
      <c r="O6" s="79">
        <v>0.1134453781512605</v>
      </c>
      <c r="P6" s="79">
        <v>1.2605042016806723E-2</v>
      </c>
      <c r="Q6" s="79">
        <v>1</v>
      </c>
      <c r="S6" s="78" t="s">
        <v>681</v>
      </c>
      <c r="T6" s="79">
        <v>0.82773109243697474</v>
      </c>
      <c r="U6" s="79">
        <v>0.12605042016806722</v>
      </c>
      <c r="V6" s="79">
        <v>4.6218487394957986E-2</v>
      </c>
      <c r="W6" s="79">
        <v>1</v>
      </c>
      <c r="Y6" s="78" t="s">
        <v>681</v>
      </c>
      <c r="Z6" s="79">
        <v>0.95378151260504207</v>
      </c>
      <c r="AA6" s="79">
        <v>4.6218487394957986E-2</v>
      </c>
      <c r="AB6" s="79">
        <v>1</v>
      </c>
    </row>
    <row r="7" spans="1:28" ht="17.25" hidden="1" customHeight="1" x14ac:dyDescent="0.3">
      <c r="A7" s="78" t="s">
        <v>83</v>
      </c>
      <c r="B7" s="79">
        <v>0.49159663865546216</v>
      </c>
    </row>
    <row r="8" spans="1:28" x14ac:dyDescent="0.3">
      <c r="A8" s="80">
        <v>0</v>
      </c>
      <c r="B8" s="79">
        <v>0.72649572649572647</v>
      </c>
    </row>
    <row r="9" spans="1:28" x14ac:dyDescent="0.3">
      <c r="A9" s="80">
        <v>1</v>
      </c>
      <c r="B9" s="79">
        <v>0.23931623931623933</v>
      </c>
      <c r="H9" s="82" t="s">
        <v>689</v>
      </c>
      <c r="I9" s="82" t="s">
        <v>28</v>
      </c>
    </row>
    <row r="10" spans="1:28" hidden="1" x14ac:dyDescent="0.3">
      <c r="A10" s="80" t="s">
        <v>687</v>
      </c>
      <c r="B10" s="79">
        <v>3.4188034188034191E-2</v>
      </c>
      <c r="H10" s="75" t="s">
        <v>680</v>
      </c>
      <c r="I10" t="s">
        <v>679</v>
      </c>
    </row>
    <row r="11" spans="1:28" x14ac:dyDescent="0.3">
      <c r="A11" s="78" t="s">
        <v>681</v>
      </c>
      <c r="B11" s="79">
        <v>1</v>
      </c>
      <c r="H11" s="76" t="s">
        <v>676</v>
      </c>
      <c r="I11" s="77">
        <v>177</v>
      </c>
    </row>
    <row r="12" spans="1:28" x14ac:dyDescent="0.3">
      <c r="H12" s="76" t="s">
        <v>677</v>
      </c>
      <c r="I12" s="77">
        <v>61</v>
      </c>
    </row>
    <row r="13" spans="1:28" x14ac:dyDescent="0.3">
      <c r="H13" s="76" t="s">
        <v>681</v>
      </c>
      <c r="I13" s="77">
        <v>238</v>
      </c>
    </row>
    <row r="60" spans="12:13" ht="15" customHeight="1" x14ac:dyDescent="0.3">
      <c r="L60" s="81"/>
      <c r="M60" s="81"/>
    </row>
    <row r="67" spans="10:14" x14ac:dyDescent="0.3">
      <c r="J67" s="88" t="s">
        <v>688</v>
      </c>
      <c r="K67" s="88"/>
      <c r="L67" s="88"/>
      <c r="M67" s="88"/>
      <c r="N67" s="88"/>
    </row>
  </sheetData>
  <mergeCells count="1">
    <mergeCell ref="J67:N67"/>
  </mergeCells>
  <pageMargins left="0.7" right="0.7" top="0.75" bottom="0.75" header="0.3" footer="0.3"/>
  <drawing r:id="rId7"/>
  <extLst>
    <ext xmlns:x14="http://schemas.microsoft.com/office/spreadsheetml/2009/9/main" uri="{A8765BA9-456A-4dab-B4F3-ACF838C121DE}">
      <x14:slicerList>
        <x14:slicer r:id="rId8"/>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workbookViewId="0">
      <selection activeCell="A31" sqref="A31:K32"/>
    </sheetView>
  </sheetViews>
  <sheetFormatPr defaultColWidth="0" defaultRowHeight="14.4" zeroHeight="1" x14ac:dyDescent="0.3"/>
  <cols>
    <col min="1" max="1" width="66.109375" style="47" customWidth="1"/>
    <col min="2" max="2" width="12.88671875" style="47" customWidth="1"/>
    <col min="3" max="3" width="12.109375" style="47" customWidth="1"/>
    <col min="4" max="4" width="15.6640625" style="47" customWidth="1"/>
    <col min="5" max="11" width="8.88671875" style="47" customWidth="1"/>
    <col min="12" max="16384" width="8.88671875" style="47" hidden="1"/>
  </cols>
  <sheetData>
    <row r="1" spans="1:11" x14ac:dyDescent="0.3"/>
    <row r="2" spans="1:11" x14ac:dyDescent="0.3"/>
    <row r="3" spans="1:11" x14ac:dyDescent="0.3"/>
    <row r="4" spans="1:11" x14ac:dyDescent="0.3">
      <c r="A4" s="46" t="s">
        <v>95</v>
      </c>
    </row>
    <row r="5" spans="1:11" x14ac:dyDescent="0.3"/>
    <row r="6" spans="1:11" ht="14.4" customHeight="1" x14ac:dyDescent="0.3">
      <c r="A6" s="92" t="s">
        <v>87</v>
      </c>
      <c r="B6" s="92"/>
      <c r="C6" s="92"/>
      <c r="D6" s="92"/>
      <c r="E6" s="92"/>
      <c r="F6" s="92"/>
      <c r="G6" s="92"/>
      <c r="H6" s="92"/>
      <c r="I6" s="92"/>
      <c r="J6" s="92"/>
      <c r="K6" s="92"/>
    </row>
    <row r="7" spans="1:11" x14ac:dyDescent="0.3">
      <c r="A7" s="92"/>
      <c r="B7" s="92"/>
      <c r="C7" s="92"/>
      <c r="D7" s="92"/>
      <c r="E7" s="92"/>
      <c r="F7" s="92"/>
      <c r="G7" s="92"/>
      <c r="H7" s="92"/>
      <c r="I7" s="92"/>
      <c r="J7" s="92"/>
      <c r="K7" s="92"/>
    </row>
    <row r="8" spans="1:11" x14ac:dyDescent="0.3">
      <c r="A8" s="92"/>
      <c r="B8" s="92"/>
      <c r="C8" s="92"/>
      <c r="D8" s="92"/>
      <c r="E8" s="92"/>
      <c r="F8" s="92"/>
      <c r="G8" s="92"/>
      <c r="H8" s="92"/>
      <c r="I8" s="92"/>
      <c r="J8" s="92"/>
      <c r="K8" s="92"/>
    </row>
    <row r="9" spans="1:11" ht="22.2" customHeight="1" x14ac:dyDescent="0.3">
      <c r="A9" s="92"/>
      <c r="B9" s="92"/>
      <c r="C9" s="92"/>
      <c r="D9" s="92"/>
      <c r="E9" s="92"/>
      <c r="F9" s="92"/>
      <c r="G9" s="92"/>
      <c r="H9" s="92"/>
      <c r="I9" s="92"/>
      <c r="J9" s="92"/>
      <c r="K9" s="92"/>
    </row>
    <row r="10" spans="1:11" ht="14.4" customHeight="1" x14ac:dyDescent="0.3">
      <c r="A10" s="92" t="s">
        <v>88</v>
      </c>
      <c r="B10" s="92"/>
      <c r="C10" s="92"/>
      <c r="D10" s="92"/>
      <c r="E10" s="92"/>
      <c r="F10" s="92"/>
      <c r="G10" s="92"/>
      <c r="H10" s="92"/>
      <c r="I10" s="92"/>
      <c r="J10" s="92"/>
      <c r="K10" s="92"/>
    </row>
    <row r="11" spans="1:11" x14ac:dyDescent="0.3">
      <c r="A11" s="92"/>
      <c r="B11" s="92"/>
      <c r="C11" s="92"/>
      <c r="D11" s="92"/>
      <c r="E11" s="92"/>
      <c r="F11" s="92"/>
      <c r="G11" s="92"/>
      <c r="H11" s="92"/>
      <c r="I11" s="92"/>
      <c r="J11" s="92"/>
      <c r="K11" s="92"/>
    </row>
    <row r="12" spans="1:11" x14ac:dyDescent="0.3">
      <c r="A12" s="92"/>
      <c r="B12" s="92"/>
      <c r="C12" s="92"/>
      <c r="D12" s="92"/>
      <c r="E12" s="92"/>
      <c r="F12" s="92"/>
      <c r="G12" s="92"/>
      <c r="H12" s="92"/>
      <c r="I12" s="92"/>
      <c r="J12" s="92"/>
      <c r="K12" s="92"/>
    </row>
    <row r="13" spans="1:11" ht="10.95" customHeight="1" x14ac:dyDescent="0.3">
      <c r="A13" s="92"/>
      <c r="B13" s="92"/>
      <c r="C13" s="92"/>
      <c r="D13" s="92"/>
      <c r="E13" s="92"/>
      <c r="F13" s="92"/>
      <c r="G13" s="92"/>
      <c r="H13" s="92"/>
      <c r="I13" s="92"/>
      <c r="J13" s="92"/>
      <c r="K13" s="92"/>
    </row>
    <row r="14" spans="1:11" x14ac:dyDescent="0.3">
      <c r="A14" s="41"/>
      <c r="B14" s="42"/>
      <c r="C14" s="42"/>
      <c r="D14" s="42"/>
    </row>
    <row r="15" spans="1:11" ht="14.4" customHeight="1" x14ac:dyDescent="0.3">
      <c r="A15" s="93" t="s">
        <v>89</v>
      </c>
      <c r="B15" s="93"/>
      <c r="C15" s="93"/>
      <c r="D15" s="93"/>
      <c r="E15" s="93"/>
      <c r="F15" s="93"/>
      <c r="G15" s="93"/>
      <c r="H15" s="93"/>
      <c r="I15" s="93"/>
      <c r="J15" s="93"/>
      <c r="K15" s="93"/>
    </row>
    <row r="16" spans="1:11" ht="9" customHeight="1" x14ac:dyDescent="0.3">
      <c r="A16" s="93"/>
      <c r="B16" s="93"/>
      <c r="C16" s="93"/>
      <c r="D16" s="93"/>
      <c r="E16" s="93"/>
      <c r="F16" s="93"/>
      <c r="G16" s="93"/>
      <c r="H16" s="93"/>
      <c r="I16" s="93"/>
      <c r="J16" s="93"/>
      <c r="K16" s="93"/>
    </row>
    <row r="17" spans="1:11" x14ac:dyDescent="0.3">
      <c r="A17" s="43"/>
      <c r="B17" s="44"/>
      <c r="C17" s="44"/>
      <c r="D17" s="44"/>
    </row>
    <row r="18" spans="1:11" ht="14.4" customHeight="1" x14ac:dyDescent="0.3">
      <c r="A18" s="93" t="s">
        <v>90</v>
      </c>
      <c r="B18" s="93"/>
      <c r="C18" s="93"/>
      <c r="D18" s="93"/>
      <c r="E18" s="93"/>
      <c r="F18" s="93"/>
      <c r="G18" s="93"/>
      <c r="H18" s="93"/>
      <c r="I18" s="93"/>
      <c r="J18" s="93"/>
      <c r="K18" s="93"/>
    </row>
    <row r="19" spans="1:11" x14ac:dyDescent="0.3">
      <c r="A19" s="93"/>
      <c r="B19" s="93"/>
      <c r="C19" s="93"/>
      <c r="D19" s="93"/>
      <c r="E19" s="93"/>
      <c r="F19" s="93"/>
      <c r="G19" s="93"/>
      <c r="H19" s="93"/>
      <c r="I19" s="93"/>
      <c r="J19" s="93"/>
      <c r="K19" s="93"/>
    </row>
    <row r="20" spans="1:11" ht="10.95" customHeight="1" x14ac:dyDescent="0.3">
      <c r="A20" s="93"/>
      <c r="B20" s="93"/>
      <c r="C20" s="93"/>
      <c r="D20" s="93"/>
      <c r="E20" s="93"/>
      <c r="F20" s="93"/>
      <c r="G20" s="93"/>
      <c r="H20" s="93"/>
      <c r="I20" s="93"/>
      <c r="J20" s="93"/>
      <c r="K20" s="93"/>
    </row>
    <row r="21" spans="1:11" x14ac:dyDescent="0.3">
      <c r="A21" s="43"/>
      <c r="B21" s="44"/>
      <c r="C21" s="44"/>
      <c r="D21" s="44"/>
    </row>
    <row r="22" spans="1:11" ht="14.4" customHeight="1" x14ac:dyDescent="0.3">
      <c r="A22" s="92" t="s">
        <v>91</v>
      </c>
      <c r="B22" s="92"/>
      <c r="C22" s="92"/>
      <c r="D22" s="92"/>
      <c r="E22" s="92"/>
      <c r="F22" s="92"/>
      <c r="G22" s="92"/>
      <c r="H22" s="92"/>
      <c r="I22" s="92"/>
      <c r="J22" s="92"/>
      <c r="K22" s="92"/>
    </row>
    <row r="23" spans="1:11" x14ac:dyDescent="0.3">
      <c r="A23" s="92"/>
      <c r="B23" s="92"/>
      <c r="C23" s="92"/>
      <c r="D23" s="92"/>
      <c r="E23" s="92"/>
      <c r="F23" s="92"/>
      <c r="G23" s="92"/>
      <c r="H23" s="92"/>
      <c r="I23" s="92"/>
      <c r="J23" s="92"/>
      <c r="K23" s="92"/>
    </row>
    <row r="24" spans="1:11" ht="7.95" customHeight="1" x14ac:dyDescent="0.3">
      <c r="A24" s="92"/>
      <c r="B24" s="92"/>
      <c r="C24" s="92"/>
      <c r="D24" s="92"/>
      <c r="E24" s="92"/>
      <c r="F24" s="92"/>
      <c r="G24" s="92"/>
      <c r="H24" s="92"/>
      <c r="I24" s="92"/>
      <c r="J24" s="92"/>
      <c r="K24" s="92"/>
    </row>
    <row r="25" spans="1:11" x14ac:dyDescent="0.3">
      <c r="A25" s="41"/>
      <c r="B25" s="42"/>
      <c r="C25" s="42"/>
      <c r="D25" s="42"/>
    </row>
    <row r="26" spans="1:11" ht="10.95" customHeight="1" x14ac:dyDescent="0.3">
      <c r="A26" s="89" t="s">
        <v>92</v>
      </c>
      <c r="B26" s="89"/>
      <c r="C26" s="89"/>
      <c r="D26" s="89"/>
      <c r="E26" s="89"/>
      <c r="F26" s="89"/>
      <c r="G26" s="89"/>
      <c r="H26" s="89"/>
      <c r="I26" s="89"/>
      <c r="J26" s="89"/>
      <c r="K26" s="89"/>
    </row>
    <row r="27" spans="1:11" x14ac:dyDescent="0.3">
      <c r="A27" s="89"/>
      <c r="B27" s="89"/>
      <c r="C27" s="89"/>
      <c r="D27" s="89"/>
      <c r="E27" s="89"/>
      <c r="F27" s="89"/>
      <c r="G27" s="89"/>
      <c r="H27" s="89"/>
      <c r="I27" s="89"/>
      <c r="J27" s="89"/>
      <c r="K27" s="89"/>
    </row>
    <row r="28" spans="1:11" ht="6.6" customHeight="1" x14ac:dyDescent="0.3">
      <c r="A28" s="89"/>
      <c r="B28" s="89"/>
      <c r="C28" s="89"/>
      <c r="D28" s="89"/>
      <c r="E28" s="89"/>
      <c r="F28" s="89"/>
      <c r="G28" s="89"/>
      <c r="H28" s="89"/>
      <c r="I28" s="89"/>
      <c r="J28" s="89"/>
      <c r="K28" s="89"/>
    </row>
    <row r="29" spans="1:11" x14ac:dyDescent="0.3">
      <c r="A29" s="91" t="s">
        <v>93</v>
      </c>
      <c r="B29" s="91"/>
      <c r="C29" s="91"/>
      <c r="D29" s="91"/>
      <c r="E29" s="91"/>
      <c r="F29" s="91"/>
      <c r="G29" s="91"/>
      <c r="H29" s="91"/>
      <c r="I29" s="91"/>
      <c r="J29" s="91"/>
      <c r="K29" s="91"/>
    </row>
    <row r="30" spans="1:11" x14ac:dyDescent="0.3">
      <c r="B30" s="45"/>
      <c r="C30" s="45"/>
      <c r="D30" s="45"/>
    </row>
    <row r="31" spans="1:11" ht="14.4" customHeight="1" x14ac:dyDescent="0.3">
      <c r="A31" s="90" t="s">
        <v>94</v>
      </c>
      <c r="B31" s="90"/>
      <c r="C31" s="90"/>
      <c r="D31" s="90"/>
      <c r="E31" s="90"/>
      <c r="F31" s="90"/>
      <c r="G31" s="90"/>
      <c r="H31" s="90"/>
      <c r="I31" s="90"/>
      <c r="J31" s="90"/>
      <c r="K31" s="90"/>
    </row>
    <row r="32" spans="1:11" x14ac:dyDescent="0.3">
      <c r="A32" s="90"/>
      <c r="B32" s="90"/>
      <c r="C32" s="90"/>
      <c r="D32" s="90"/>
      <c r="E32" s="90"/>
      <c r="F32" s="90"/>
      <c r="G32" s="90"/>
      <c r="H32" s="90"/>
      <c r="I32" s="90"/>
      <c r="J32" s="90"/>
      <c r="K32" s="90"/>
    </row>
  </sheetData>
  <mergeCells count="8">
    <mergeCell ref="A26:K28"/>
    <mergeCell ref="A31:K32"/>
    <mergeCell ref="A29:K29"/>
    <mergeCell ref="A6:K9"/>
    <mergeCell ref="A10:K13"/>
    <mergeCell ref="A15:K16"/>
    <mergeCell ref="A18:K20"/>
    <mergeCell ref="A22:K2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odified_x0020_By0 xmlns="862484b7-1ead-461d-98d5-52d78acc7c18" xsi:nil="true"/>
    <Created_x0020_By0 xmlns="862484b7-1ead-461d-98d5-52d78acc7c18" xsi:nil="true"/>
    <QFMSP_x0020_source_x0020_name xmlns="862484b7-1ead-461d-98d5-52d78acc7c1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1796BECF285EF49B80AFE96CC347335" ma:contentTypeVersion="3" ma:contentTypeDescription="Skapa ett nytt dokument." ma:contentTypeScope="" ma:versionID="9df8659a70896b2305334755f45af7cc">
  <xsd:schema xmlns:xsd="http://www.w3.org/2001/XMLSchema" xmlns:xs="http://www.w3.org/2001/XMLSchema" xmlns:p="http://schemas.microsoft.com/office/2006/metadata/properties" xmlns:ns2="862484b7-1ead-461d-98d5-52d78acc7c18" targetNamespace="http://schemas.microsoft.com/office/2006/metadata/properties" ma:root="true" ma:fieldsID="532c276ff84716d2edc6d4c3f598b27b" ns2:_="">
    <xsd:import namespace="862484b7-1ead-461d-98d5-52d78acc7c18"/>
    <xsd:element name="properties">
      <xsd:complexType>
        <xsd:sequence>
          <xsd:element name="documentManagement">
            <xsd:complexType>
              <xsd:all>
                <xsd:element ref="ns2:Modified_x0020_By0" minOccurs="0"/>
                <xsd:element ref="ns2:Created_x0020_By0" minOccurs="0"/>
                <xsd:element ref="ns2:QFMSP_x0020_source_x0020_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2484b7-1ead-461d-98d5-52d78acc7c18" elementFormDefault="qualified">
    <xsd:import namespace="http://schemas.microsoft.com/office/2006/documentManagement/types"/>
    <xsd:import namespace="http://schemas.microsoft.com/office/infopath/2007/PartnerControls"/>
    <xsd:element name="Modified_x0020_By0" ma:index="8" nillable="true" ma:displayName="Modified By" ma:default="" ma:internalName="Modified_x0020_By0">
      <xsd:simpleType>
        <xsd:restriction base="dms:Text"/>
      </xsd:simpleType>
    </xsd:element>
    <xsd:element name="Created_x0020_By0" ma:index="9" nillable="true" ma:displayName="Created By" ma:default="" ma:internalName="Created_x0020_By0">
      <xsd:simpleType>
        <xsd:restriction base="dms:Text"/>
      </xsd:simpleType>
    </xsd:element>
    <xsd:element name="QFMSP_x0020_source_x0020_name" ma:index="10" nillable="true" ma:displayName="QFMSP source name" ma:description="Quest File Migrator original source name." ma:hidden="true" ma:internalName="QFMSP_x0020_source_x0020_nam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EF2ECB-4FE3-4F7F-8AB5-30B269177C9B}">
  <ds:schemaRefs>
    <ds:schemaRef ds:uri="http://schemas.microsoft.com/office/2006/metadata/properties"/>
    <ds:schemaRef ds:uri="862484b7-1ead-461d-98d5-52d78acc7c1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565E9103-B99D-4078-ACEB-44994560D2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2484b7-1ead-461d-98d5-52d78acc7c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27AD2A-3466-4D4A-8AC8-6AACF03EEF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5</vt:i4>
      </vt:variant>
    </vt:vector>
  </HeadingPairs>
  <TitlesOfParts>
    <vt:vector size="5" baseType="lpstr">
      <vt:lpstr>Överblick (Arbetsområde) </vt:lpstr>
      <vt:lpstr>Grundskola</vt:lpstr>
      <vt:lpstr>Gymnasieskola </vt:lpstr>
      <vt:lpstr>Diagram_HM_typ</vt:lpstr>
      <vt:lpstr>Att tolka statistiken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2018-03-06T12:31:17Z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0x010100F1796BECF285EF49B80AFE96CC347335</vt:lpwstr>
  </property>
</Properties>
</file>